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inji.tamano\Downloads\"/>
    </mc:Choice>
  </mc:AlternateContent>
  <xr:revisionPtr revIDLastSave="0" documentId="13_ncr:1_{407488E9-7BEC-4A17-BFF1-ECAD820D2E4F}" xr6:coauthVersionLast="47" xr6:coauthVersionMax="47" xr10:uidLastSave="{00000000-0000-0000-0000-000000000000}"/>
  <bookViews>
    <workbookView xWindow="-120" yWindow="-120" windowWidth="36000" windowHeight="16440" xr2:uid="{00000000-000D-0000-FFFF-FFFF00000000}"/>
  </bookViews>
  <sheets>
    <sheet name="ご希望スケジュール表" sheetId="4" r:id="rId1"/>
    <sheet name="ご受講生徒様一覧表" sheetId="7" r:id="rId2"/>
    <sheet name="ご提出期限早見表" sheetId="6" r:id="rId3"/>
    <sheet name="祝日" sheetId="9" r:id="rId4"/>
    <sheet name="テキストプラン" sheetId="8" state="hidden" r:id="rId5"/>
  </sheets>
  <definedNames>
    <definedName name="_xlnm._FilterDatabase" localSheetId="0" hidden="1">ご希望スケジュール表!$A$4:$M$4</definedName>
    <definedName name="_xlnm._FilterDatabase" localSheetId="1" hidden="1">ご受講生徒様一覧表!$A$2:$J$2</definedName>
    <definedName name="Communicative_Training">テキストプラン!$O$2:$O$200</definedName>
    <definedName name="General_English">テキストプラン!$M$2:$M$150</definedName>
    <definedName name="GeneralEnglishコース">テキストプラン!$M$2:$M$81</definedName>
    <definedName name="GeneralEnglishコース_上級">テキストプラン!$N$2:$N$100</definedName>
    <definedName name="GeneralEnglishコース_中級">テキストプラン!$M$2:$M$100</definedName>
    <definedName name="Living_Abroad">テキストプラン!$K$2:$K$150</definedName>
    <definedName name="LivingAbroadコース">テキストプラン!$K$2:$K$81</definedName>
    <definedName name="LivingAbroadコース_初級">テキストプラン!$K$2:$K$100</definedName>
    <definedName name="LivingAbroadコース_中級">テキストプラン!$L$2:$L$100</definedName>
    <definedName name="SDGs">テキストプラン!$U$2:$U$81</definedName>
    <definedName name="Weblio_News初級">テキストプラン!$P$2:$P$100</definedName>
    <definedName name="Weblio_News上級">テキストプラン!$R$2:$R$100</definedName>
    <definedName name="Weblio_News中級">テキストプラン!$Q$2:$Q$100</definedName>
    <definedName name="クラス名" localSheetId="3">ご受講生徒様一覧表!$L$3:$L$200</definedName>
    <definedName name="クラス名">ご受講生徒様一覧表!$L$3:$L$200</definedName>
    <definedName name="スピーキングテスト">テキストプラン!$E$2:$E$8</definedName>
    <definedName name="セットプラン">テキストプラン!$B$2:$B$3</definedName>
    <definedName name="テスト">テキストプラン!$F$2:$F$5</definedName>
    <definedName name="プラン" localSheetId="3">テキストプラン!$B$1:$F$1</definedName>
    <definedName name="プラン">テキストプラン!$B$1:$F$1</definedName>
    <definedName name="外部試験セットコース">テキストプラン!#REF!</definedName>
    <definedName name="外部試験対策">テキストプラン!$S$2:$S$150</definedName>
    <definedName name="外部試験対策コース">テキストプラン!$S$2:$S$81</definedName>
    <definedName name="基本セットコース">テキストプラン!$V$2:$V$26</definedName>
    <definedName name="指定プラン">テキストプラン!$C$2:$C$13</definedName>
    <definedName name="指定プラン_発展コース_SDGs_オリジナル">テキストプラン!$D$2:$D$5</definedName>
    <definedName name="指定プラン_発展コース・SDGs・オリジナル">テキストプラン!$D$2:$D$50</definedName>
    <definedName name="発展コース">テキストプラン!$T$2:$T$81</definedName>
    <definedName name="文法教材">テキストプラン!$H$2:$H$150</definedName>
    <definedName name="文法教材コース">テキストプラン!$H$2:$H$81</definedName>
    <definedName name="文法教材コース_中学1年生向け">テキストプラン!$H$2:$H$100</definedName>
    <definedName name="文法教材コース_中学2年生向け">テキストプラン!$I$2:$I$100</definedName>
    <definedName name="文法教材コース_中学3年生向け">テキストプラン!$J$2:$J$100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00" i="4" l="1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F366" i="6"/>
  <c r="E366" i="6"/>
  <c r="F365" i="6"/>
  <c r="E365" i="6"/>
  <c r="F364" i="6"/>
  <c r="E364" i="6"/>
  <c r="F363" i="6"/>
  <c r="E363" i="6"/>
  <c r="F362" i="6"/>
  <c r="E362" i="6"/>
  <c r="F361" i="6"/>
  <c r="E361" i="6"/>
  <c r="F360" i="6"/>
  <c r="E360" i="6"/>
  <c r="F359" i="6"/>
  <c r="E359" i="6"/>
  <c r="F358" i="6"/>
  <c r="E358" i="6"/>
  <c r="F357" i="6"/>
  <c r="E357" i="6"/>
  <c r="F356" i="6"/>
  <c r="E356" i="6"/>
  <c r="F355" i="6"/>
  <c r="E355" i="6"/>
  <c r="F354" i="6"/>
  <c r="E354" i="6"/>
  <c r="F353" i="6"/>
  <c r="E353" i="6"/>
  <c r="F352" i="6"/>
  <c r="E352" i="6"/>
  <c r="F351" i="6"/>
  <c r="E351" i="6"/>
  <c r="F350" i="6"/>
  <c r="E350" i="6"/>
  <c r="F349" i="6"/>
  <c r="E349" i="6"/>
  <c r="F348" i="6"/>
  <c r="E348" i="6"/>
  <c r="F347" i="6"/>
  <c r="E347" i="6"/>
  <c r="F346" i="6"/>
  <c r="E346" i="6"/>
  <c r="F345" i="6"/>
  <c r="E345" i="6"/>
  <c r="F344" i="6"/>
  <c r="E344" i="6"/>
  <c r="F343" i="6"/>
  <c r="E343" i="6"/>
  <c r="F342" i="6"/>
  <c r="E342" i="6"/>
  <c r="F341" i="6"/>
  <c r="E341" i="6"/>
  <c r="F340" i="6"/>
  <c r="E340" i="6"/>
  <c r="F339" i="6"/>
  <c r="E339" i="6"/>
  <c r="F338" i="6"/>
  <c r="E338" i="6"/>
  <c r="F337" i="6"/>
  <c r="E337" i="6"/>
  <c r="F336" i="6"/>
  <c r="E336" i="6"/>
  <c r="F335" i="6"/>
  <c r="E335" i="6"/>
  <c r="F334" i="6"/>
  <c r="E334" i="6"/>
  <c r="F333" i="6"/>
  <c r="E333" i="6"/>
  <c r="F332" i="6"/>
  <c r="E332" i="6"/>
  <c r="F331" i="6"/>
  <c r="E331" i="6"/>
  <c r="F330" i="6"/>
  <c r="E330" i="6"/>
  <c r="F329" i="6"/>
  <c r="E329" i="6"/>
  <c r="F328" i="6"/>
  <c r="E328" i="6"/>
  <c r="F327" i="6"/>
  <c r="E327" i="6"/>
  <c r="F326" i="6"/>
  <c r="E326" i="6"/>
  <c r="F325" i="6"/>
  <c r="E325" i="6"/>
  <c r="F324" i="6"/>
  <c r="E324" i="6"/>
  <c r="F323" i="6"/>
  <c r="E323" i="6"/>
  <c r="F322" i="6"/>
  <c r="E322" i="6"/>
  <c r="F321" i="6"/>
  <c r="E321" i="6"/>
  <c r="F320" i="6"/>
  <c r="E320" i="6"/>
  <c r="F319" i="6"/>
  <c r="E319" i="6"/>
  <c r="F318" i="6"/>
  <c r="E318" i="6"/>
  <c r="F317" i="6"/>
  <c r="E317" i="6"/>
  <c r="F316" i="6"/>
  <c r="E316" i="6"/>
  <c r="F315" i="6"/>
  <c r="E315" i="6"/>
  <c r="F314" i="6"/>
  <c r="E314" i="6"/>
  <c r="F313" i="6"/>
  <c r="E313" i="6"/>
  <c r="F312" i="6"/>
  <c r="E312" i="6"/>
  <c r="F311" i="6"/>
  <c r="E311" i="6"/>
  <c r="F310" i="6"/>
  <c r="E310" i="6"/>
  <c r="F309" i="6"/>
  <c r="E309" i="6"/>
  <c r="F308" i="6"/>
  <c r="E308" i="6"/>
  <c r="F307" i="6"/>
  <c r="E307" i="6"/>
  <c r="F306" i="6"/>
  <c r="E306" i="6"/>
  <c r="F305" i="6"/>
  <c r="E305" i="6"/>
  <c r="F304" i="6"/>
  <c r="E304" i="6"/>
  <c r="F303" i="6"/>
  <c r="E303" i="6"/>
  <c r="F302" i="6"/>
  <c r="E302" i="6"/>
  <c r="F301" i="6"/>
  <c r="E301" i="6"/>
  <c r="F300" i="6"/>
  <c r="E300" i="6"/>
  <c r="F299" i="6"/>
  <c r="E299" i="6"/>
  <c r="F298" i="6"/>
  <c r="E298" i="6"/>
  <c r="F297" i="6"/>
  <c r="E297" i="6"/>
  <c r="F296" i="6"/>
  <c r="E296" i="6"/>
  <c r="F295" i="6"/>
  <c r="E295" i="6"/>
  <c r="F294" i="6"/>
  <c r="E294" i="6"/>
  <c r="F293" i="6"/>
  <c r="E293" i="6"/>
  <c r="F292" i="6"/>
  <c r="E292" i="6"/>
  <c r="F291" i="6"/>
  <c r="E291" i="6"/>
  <c r="F290" i="6"/>
  <c r="E290" i="6"/>
  <c r="F289" i="6"/>
  <c r="E289" i="6"/>
  <c r="F288" i="6"/>
  <c r="E288" i="6"/>
  <c r="F287" i="6"/>
  <c r="E287" i="6"/>
  <c r="F286" i="6"/>
  <c r="E286" i="6"/>
  <c r="F285" i="6"/>
  <c r="E285" i="6"/>
  <c r="F284" i="6"/>
  <c r="E284" i="6"/>
  <c r="F283" i="6"/>
  <c r="E283" i="6"/>
  <c r="F282" i="6"/>
  <c r="E282" i="6"/>
  <c r="F281" i="6"/>
  <c r="E281" i="6"/>
  <c r="F280" i="6"/>
  <c r="E280" i="6"/>
  <c r="F279" i="6"/>
  <c r="E279" i="6"/>
  <c r="F278" i="6"/>
  <c r="E278" i="6"/>
  <c r="F277" i="6"/>
  <c r="E277" i="6"/>
  <c r="F276" i="6"/>
  <c r="E276" i="6"/>
  <c r="F275" i="6"/>
  <c r="E275" i="6"/>
  <c r="F274" i="6"/>
  <c r="E274" i="6"/>
  <c r="F273" i="6"/>
  <c r="E273" i="6"/>
  <c r="F272" i="6"/>
  <c r="E272" i="6"/>
  <c r="F271" i="6"/>
  <c r="E271" i="6"/>
  <c r="F270" i="6"/>
  <c r="E270" i="6"/>
  <c r="F269" i="6"/>
  <c r="E269" i="6"/>
  <c r="F268" i="6"/>
  <c r="E268" i="6"/>
  <c r="F267" i="6"/>
  <c r="E267" i="6"/>
  <c r="F266" i="6"/>
  <c r="E266" i="6"/>
  <c r="F265" i="6"/>
  <c r="E265" i="6"/>
  <c r="F264" i="6"/>
  <c r="E264" i="6"/>
  <c r="F263" i="6"/>
  <c r="E263" i="6"/>
  <c r="F262" i="6"/>
  <c r="E262" i="6"/>
  <c r="F261" i="6"/>
  <c r="E261" i="6"/>
  <c r="F260" i="6"/>
  <c r="E260" i="6"/>
  <c r="F259" i="6"/>
  <c r="E259" i="6"/>
  <c r="F258" i="6"/>
  <c r="E258" i="6"/>
  <c r="F257" i="6"/>
  <c r="E257" i="6"/>
  <c r="F256" i="6"/>
  <c r="E256" i="6"/>
  <c r="F255" i="6"/>
  <c r="E255" i="6"/>
  <c r="F254" i="6"/>
  <c r="E254" i="6"/>
  <c r="F253" i="6"/>
  <c r="E253" i="6"/>
  <c r="F252" i="6"/>
  <c r="E252" i="6"/>
  <c r="F251" i="6"/>
  <c r="E251" i="6"/>
  <c r="F250" i="6"/>
  <c r="E250" i="6"/>
  <c r="F249" i="6"/>
  <c r="E249" i="6"/>
  <c r="F248" i="6"/>
  <c r="E248" i="6"/>
  <c r="F247" i="6"/>
  <c r="E247" i="6"/>
  <c r="F246" i="6"/>
  <c r="E246" i="6"/>
  <c r="F245" i="6"/>
  <c r="E245" i="6"/>
  <c r="F244" i="6"/>
  <c r="E244" i="6"/>
  <c r="F243" i="6"/>
  <c r="E243" i="6"/>
  <c r="F242" i="6"/>
  <c r="E242" i="6"/>
  <c r="F241" i="6"/>
  <c r="E241" i="6"/>
  <c r="F240" i="6"/>
  <c r="E240" i="6"/>
  <c r="F239" i="6"/>
  <c r="E239" i="6"/>
  <c r="F238" i="6"/>
  <c r="E238" i="6"/>
  <c r="F237" i="6"/>
  <c r="E237" i="6"/>
  <c r="F236" i="6"/>
  <c r="E236" i="6"/>
  <c r="F235" i="6"/>
  <c r="E235" i="6"/>
  <c r="F234" i="6"/>
  <c r="E234" i="6"/>
  <c r="F233" i="6"/>
  <c r="E233" i="6"/>
  <c r="F232" i="6"/>
  <c r="E232" i="6"/>
  <c r="F231" i="6"/>
  <c r="E231" i="6"/>
  <c r="F230" i="6"/>
  <c r="E230" i="6"/>
  <c r="F229" i="6"/>
  <c r="E229" i="6"/>
  <c r="F228" i="6"/>
  <c r="E228" i="6"/>
  <c r="F227" i="6"/>
  <c r="E227" i="6"/>
  <c r="F226" i="6"/>
  <c r="E226" i="6"/>
  <c r="F225" i="6"/>
  <c r="E225" i="6"/>
  <c r="F224" i="6"/>
  <c r="E224" i="6"/>
  <c r="F223" i="6"/>
  <c r="E223" i="6"/>
  <c r="F222" i="6"/>
  <c r="E222" i="6"/>
  <c r="F221" i="6"/>
  <c r="E221" i="6"/>
  <c r="F220" i="6"/>
  <c r="E220" i="6"/>
  <c r="F219" i="6"/>
  <c r="E219" i="6"/>
  <c r="F218" i="6"/>
  <c r="E218" i="6"/>
  <c r="F217" i="6"/>
  <c r="E217" i="6"/>
  <c r="F216" i="6"/>
  <c r="E216" i="6"/>
  <c r="F215" i="6"/>
  <c r="E215" i="6"/>
  <c r="F214" i="6"/>
  <c r="E214" i="6"/>
  <c r="F213" i="6"/>
  <c r="E213" i="6"/>
  <c r="F212" i="6"/>
  <c r="E212" i="6"/>
  <c r="F211" i="6"/>
  <c r="E211" i="6"/>
  <c r="F210" i="6"/>
  <c r="E210" i="6"/>
  <c r="F209" i="6"/>
  <c r="E209" i="6"/>
  <c r="F208" i="6"/>
  <c r="E208" i="6"/>
  <c r="F207" i="6"/>
  <c r="E207" i="6"/>
  <c r="F206" i="6"/>
  <c r="E206" i="6"/>
  <c r="F205" i="6"/>
  <c r="E205" i="6"/>
  <c r="F204" i="6"/>
  <c r="E204" i="6"/>
  <c r="F203" i="6"/>
  <c r="E203" i="6"/>
  <c r="F202" i="6"/>
  <c r="E202" i="6"/>
  <c r="F201" i="6"/>
  <c r="E201" i="6"/>
  <c r="F200" i="6"/>
  <c r="E200" i="6"/>
  <c r="F199" i="6"/>
  <c r="E199" i="6"/>
  <c r="F198" i="6"/>
  <c r="E198" i="6"/>
  <c r="F197" i="6"/>
  <c r="E197" i="6"/>
  <c r="F196" i="6"/>
  <c r="E196" i="6"/>
  <c r="F195" i="6"/>
  <c r="E195" i="6"/>
  <c r="F194" i="6"/>
  <c r="E194" i="6"/>
  <c r="F193" i="6"/>
  <c r="E193" i="6"/>
  <c r="F192" i="6"/>
  <c r="E192" i="6"/>
  <c r="F191" i="6"/>
  <c r="E191" i="6"/>
  <c r="F190" i="6"/>
  <c r="E190" i="6"/>
  <c r="F189" i="6"/>
  <c r="E189" i="6"/>
  <c r="F188" i="6"/>
  <c r="E188" i="6"/>
  <c r="F187" i="6"/>
  <c r="E187" i="6"/>
  <c r="F186" i="6"/>
  <c r="E186" i="6"/>
  <c r="F185" i="6"/>
  <c r="E185" i="6"/>
  <c r="F184" i="6"/>
  <c r="E184" i="6"/>
  <c r="F183" i="6"/>
  <c r="E183" i="6"/>
  <c r="F182" i="6"/>
  <c r="E182" i="6"/>
  <c r="F181" i="6"/>
  <c r="E181" i="6"/>
  <c r="F180" i="6"/>
  <c r="E180" i="6"/>
  <c r="F179" i="6"/>
  <c r="E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F167" i="6"/>
  <c r="E167" i="6"/>
  <c r="F166" i="6"/>
  <c r="E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F154" i="6"/>
  <c r="E154" i="6"/>
  <c r="F153" i="6"/>
  <c r="E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F141" i="6"/>
  <c r="E141" i="6"/>
  <c r="F140" i="6"/>
  <c r="E140" i="6"/>
  <c r="F139" i="6"/>
  <c r="E139" i="6"/>
  <c r="F138" i="6"/>
  <c r="E138" i="6"/>
  <c r="F137" i="6"/>
  <c r="E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F125" i="6"/>
  <c r="E125" i="6"/>
  <c r="F124" i="6"/>
  <c r="E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F112" i="6"/>
  <c r="E112" i="6"/>
  <c r="F111" i="6"/>
  <c r="E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9" i="6"/>
  <c r="E99" i="6"/>
  <c r="F98" i="6"/>
  <c r="E98" i="6"/>
  <c r="F97" i="6"/>
  <c r="E97" i="6"/>
  <c r="F96" i="6"/>
  <c r="E96" i="6"/>
  <c r="F95" i="6"/>
  <c r="E95" i="6"/>
  <c r="F94" i="6"/>
  <c r="E94" i="6"/>
  <c r="F93" i="6"/>
  <c r="E93" i="6"/>
  <c r="F92" i="6"/>
  <c r="E92" i="6"/>
  <c r="F91" i="6"/>
  <c r="E91" i="6"/>
  <c r="F90" i="6"/>
  <c r="E90" i="6"/>
  <c r="F89" i="6"/>
  <c r="E89" i="6"/>
  <c r="F88" i="6"/>
  <c r="E88" i="6"/>
  <c r="F87" i="6"/>
  <c r="E87" i="6"/>
  <c r="F86" i="6"/>
  <c r="E86" i="6"/>
  <c r="F85" i="6"/>
  <c r="E85" i="6"/>
  <c r="F84" i="6"/>
  <c r="E84" i="6"/>
  <c r="F83" i="6"/>
  <c r="E83" i="6"/>
  <c r="F82" i="6"/>
  <c r="E82" i="6"/>
  <c r="F81" i="6"/>
  <c r="E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F69" i="6"/>
  <c r="E69" i="6"/>
  <c r="F68" i="6"/>
  <c r="E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" i="6"/>
  <c r="F2" i="6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5" i="4"/>
  <c r="H1000" i="4" l="1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L4" i="7" a="1"/>
  <c r="L4" i="7" s="1"/>
  <c r="L3" i="7"/>
  <c r="M3" i="7" s="1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M4" i="7" l="1"/>
  <c r="L5" i="7" a="1"/>
  <c r="L5" i="7" s="1"/>
  <c r="M5" i="7" s="1"/>
  <c r="L6" i="7" l="1" a="1"/>
  <c r="L6" i="7" s="1"/>
  <c r="M6" i="7" l="1"/>
  <c r="L7" i="7" a="1"/>
  <c r="L7" i="7" s="1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L8" i="7" l="1" a="1"/>
  <c r="L8" i="7" s="1"/>
  <c r="M7" i="7"/>
  <c r="M8" i="7" l="1"/>
  <c r="L9" i="7" a="1"/>
  <c r="L9" i="7" s="1"/>
  <c r="M9" i="7" l="1"/>
  <c r="L10" i="7" a="1"/>
  <c r="L10" i="7" s="1"/>
  <c r="M10" i="7" l="1"/>
  <c r="L11" i="7" a="1"/>
  <c r="L11" i="7" s="1"/>
  <c r="M11" i="7" s="1"/>
  <c r="L12" i="7" l="1" a="1"/>
  <c r="L12" i="7" s="1"/>
  <c r="M12" i="7" l="1"/>
  <c r="L13" i="7" a="1"/>
  <c r="L13" i="7" s="1"/>
  <c r="M13" i="7" s="1"/>
  <c r="L14" i="7" l="1" a="1"/>
  <c r="L14" i="7" s="1"/>
  <c r="M14" i="7" s="1"/>
  <c r="L15" i="7" l="1" a="1"/>
  <c r="L15" i="7" s="1"/>
  <c r="M15" i="7" s="1"/>
  <c r="L16" i="7" l="1" a="1"/>
  <c r="L16" i="7" s="1"/>
  <c r="M16" i="7" s="1"/>
  <c r="L17" i="7" l="1" a="1"/>
  <c r="L17" i="7" s="1"/>
  <c r="M17" i="7" s="1"/>
  <c r="L18" i="7" l="1" a="1"/>
  <c r="L18" i="7" s="1"/>
  <c r="M18" i="7" s="1"/>
  <c r="L19" i="7" l="1" a="1"/>
  <c r="L19" i="7" s="1"/>
  <c r="M19" i="7" s="1"/>
  <c r="L20" i="7" l="1" a="1"/>
  <c r="L20" i="7" s="1"/>
  <c r="M20" i="7" s="1"/>
  <c r="L21" i="7" l="1" a="1"/>
  <c r="L21" i="7" s="1"/>
  <c r="M21" i="7" s="1"/>
  <c r="L22" i="7" l="1" a="1"/>
  <c r="L22" i="7" s="1"/>
  <c r="M22" i="7" s="1"/>
  <c r="L23" i="7" l="1" a="1"/>
  <c r="L23" i="7" s="1"/>
  <c r="M23" i="7" s="1"/>
  <c r="L24" i="7" l="1" a="1"/>
  <c r="L24" i="7" s="1"/>
  <c r="M24" i="7" s="1"/>
  <c r="L25" i="7" l="1" a="1"/>
  <c r="L25" i="7" s="1"/>
  <c r="M25" i="7" s="1"/>
  <c r="L26" i="7" l="1" a="1"/>
  <c r="L26" i="7" s="1"/>
  <c r="M26" i="7" s="1"/>
  <c r="L27" i="7" l="1" a="1"/>
  <c r="L27" i="7" s="1"/>
  <c r="M27" i="7" s="1"/>
  <c r="L28" i="7" l="1" a="1"/>
  <c r="L28" i="7" s="1"/>
  <c r="M28" i="7" s="1"/>
  <c r="L29" i="7" l="1" a="1"/>
  <c r="L29" i="7" s="1"/>
  <c r="M29" i="7" s="1"/>
  <c r="L30" i="7" l="1" a="1"/>
  <c r="L30" i="7" s="1"/>
  <c r="M30" i="7" s="1"/>
  <c r="L31" i="7" l="1" a="1"/>
  <c r="L31" i="7" s="1"/>
  <c r="M31" i="7" s="1"/>
  <c r="L32" i="7" l="1" a="1"/>
  <c r="L32" i="7" s="1"/>
  <c r="M32" i="7" s="1"/>
  <c r="L33" i="7" l="1" a="1"/>
  <c r="L33" i="7" s="1"/>
  <c r="M33" i="7" s="1"/>
  <c r="L34" i="7" l="1" a="1"/>
  <c r="L34" i="7" s="1"/>
  <c r="M34" i="7" s="1"/>
  <c r="L35" i="7" l="1" a="1"/>
  <c r="L35" i="7" s="1"/>
  <c r="M35" i="7" s="1"/>
  <c r="L36" i="7" l="1" a="1"/>
  <c r="L36" i="7" s="1"/>
  <c r="M36" i="7" s="1"/>
  <c r="L37" i="7" l="1" a="1"/>
  <c r="L37" i="7" s="1"/>
  <c r="M37" i="7" s="1"/>
  <c r="L38" i="7" l="1" a="1"/>
  <c r="L38" i="7" s="1"/>
  <c r="L39" i="7" l="1" a="1"/>
  <c r="L39" i="7" s="1"/>
  <c r="M39" i="7" s="1"/>
  <c r="M38" i="7"/>
  <c r="L40" i="7" l="1" a="1"/>
  <c r="L40" i="7" s="1"/>
  <c r="M40" i="7" l="1"/>
  <c r="L41" i="7" a="1"/>
  <c r="L41" i="7" s="1"/>
  <c r="M41" i="7" s="1"/>
  <c r="L42" i="7" l="1" a="1"/>
  <c r="L42" i="7" s="1"/>
  <c r="M42" i="7" l="1"/>
  <c r="L43" i="7" a="1"/>
  <c r="L43" i="7" s="1"/>
  <c r="M43" i="7" s="1"/>
  <c r="L44" i="7" l="1" a="1"/>
  <c r="L44" i="7" s="1"/>
  <c r="M44" i="7" s="1"/>
  <c r="L45" i="7" l="1" a="1"/>
  <c r="L45" i="7" s="1"/>
  <c r="M45" i="7" l="1"/>
  <c r="L46" i="7" a="1"/>
  <c r="L46" i="7" s="1"/>
  <c r="M46" i="7" s="1"/>
  <c r="L47" i="7" l="1" a="1"/>
  <c r="L47" i="7" s="1"/>
  <c r="M47" i="7" s="1"/>
  <c r="L48" i="7" l="1" a="1"/>
  <c r="L48" i="7" s="1"/>
  <c r="M48" i="7" l="1"/>
  <c r="L49" i="7" a="1"/>
  <c r="L49" i="7" s="1"/>
  <c r="M49" i="7" s="1"/>
  <c r="L50" i="7" l="1" a="1"/>
  <c r="L50" i="7" s="1"/>
  <c r="M50" i="7" s="1"/>
  <c r="L51" i="7" l="1" a="1"/>
  <c r="L51" i="7" s="1"/>
  <c r="M51" i="7" l="1"/>
  <c r="L52" i="7" a="1"/>
  <c r="L52" i="7" s="1"/>
  <c r="M52" i="7" s="1"/>
  <c r="L53" i="7" l="1" a="1"/>
  <c r="L53" i="7" s="1"/>
  <c r="M53" i="7" s="1"/>
  <c r="L54" i="7" l="1" a="1"/>
  <c r="L54" i="7" s="1"/>
  <c r="M54" i="7" l="1"/>
  <c r="L55" i="7" a="1"/>
  <c r="L55" i="7" s="1"/>
  <c r="M55" i="7" s="1"/>
  <c r="L56" i="7" l="1" a="1"/>
  <c r="L56" i="7" s="1"/>
  <c r="M56" i="7" s="1"/>
  <c r="L57" i="7" l="1" a="1"/>
  <c r="L57" i="7" s="1"/>
  <c r="M57" i="7" l="1"/>
  <c r="L58" i="7" a="1"/>
  <c r="L58" i="7" s="1"/>
  <c r="M58" i="7" s="1"/>
  <c r="L59" i="7" l="1" a="1"/>
  <c r="L59" i="7" s="1"/>
  <c r="M59" i="7" s="1"/>
  <c r="L60" i="7" l="1" a="1"/>
  <c r="L60" i="7" s="1"/>
  <c r="M60" i="7" l="1"/>
  <c r="L61" i="7" a="1"/>
  <c r="L61" i="7" s="1"/>
  <c r="M61" i="7" s="1"/>
  <c r="L62" i="7" l="1" a="1"/>
  <c r="L62" i="7" s="1"/>
  <c r="M62" i="7" s="1"/>
  <c r="L63" i="7" l="1" a="1"/>
  <c r="L63" i="7" s="1"/>
  <c r="M63" i="7" s="1"/>
  <c r="L64" i="7" l="1" a="1"/>
  <c r="L64" i="7" s="1"/>
  <c r="M64" i="7" l="1"/>
  <c r="L65" i="7" a="1"/>
  <c r="L65" i="7" s="1"/>
  <c r="M65" i="7" s="1"/>
  <c r="L66" i="7" l="1" a="1"/>
  <c r="L66" i="7" s="1"/>
  <c r="M66" i="7" s="1"/>
  <c r="L67" i="7" l="1" a="1"/>
  <c r="L67" i="7" s="1"/>
  <c r="M67" i="7" l="1"/>
  <c r="L68" i="7" a="1"/>
  <c r="L68" i="7" s="1"/>
  <c r="M68" i="7" s="1"/>
  <c r="L69" i="7" l="1" a="1"/>
  <c r="L69" i="7" s="1"/>
  <c r="M69" i="7" s="1"/>
  <c r="L70" i="7" l="1" a="1"/>
  <c r="L70" i="7" s="1"/>
  <c r="M70" i="7" l="1"/>
  <c r="L71" i="7" a="1"/>
  <c r="L71" i="7" s="1"/>
  <c r="M71" i="7" s="1"/>
  <c r="L72" i="7" l="1" a="1"/>
  <c r="L72" i="7" s="1"/>
  <c r="M72" i="7" s="1"/>
  <c r="L73" i="7" l="1" a="1"/>
  <c r="L73" i="7" s="1"/>
  <c r="M73" i="7" l="1"/>
  <c r="L74" i="7" a="1"/>
  <c r="L74" i="7" s="1"/>
  <c r="M74" i="7" s="1"/>
  <c r="L75" i="7" l="1" a="1"/>
  <c r="L75" i="7" s="1"/>
  <c r="M75" i="7" s="1"/>
  <c r="L76" i="7" l="1" a="1"/>
  <c r="L76" i="7" s="1"/>
  <c r="M76" i="7" l="1"/>
  <c r="L77" i="7" a="1"/>
  <c r="L77" i="7" s="1"/>
  <c r="M77" i="7" s="1"/>
  <c r="L78" i="7" l="1" a="1"/>
  <c r="L78" i="7" s="1"/>
  <c r="M78" i="7" s="1"/>
  <c r="L79" i="7" l="1" a="1"/>
  <c r="L79" i="7" s="1"/>
  <c r="M79" i="7" l="1"/>
  <c r="L80" i="7" a="1"/>
  <c r="L80" i="7" s="1"/>
  <c r="M80" i="7" s="1"/>
  <c r="L81" i="7" l="1" a="1"/>
  <c r="L81" i="7" s="1"/>
  <c r="M81" i="7" s="1"/>
  <c r="L82" i="7" l="1" a="1"/>
  <c r="L82" i="7" s="1"/>
  <c r="M82" i="7" l="1"/>
  <c r="L83" i="7" a="1"/>
  <c r="L83" i="7" s="1"/>
  <c r="M83" i="7" s="1"/>
  <c r="L84" i="7" l="1" a="1"/>
  <c r="L84" i="7" s="1"/>
  <c r="M84" i="7" s="1"/>
  <c r="L85" i="7" l="1" a="1"/>
  <c r="L85" i="7" s="1"/>
  <c r="M85" i="7" s="1"/>
  <c r="L86" i="7" l="1" a="1"/>
  <c r="L86" i="7" s="1"/>
  <c r="M86" i="7" l="1"/>
  <c r="L87" i="7" a="1"/>
  <c r="L87" i="7" s="1"/>
  <c r="M87" i="7" s="1"/>
  <c r="L88" i="7" l="1" a="1"/>
  <c r="L88" i="7" s="1"/>
  <c r="M88" i="7" s="1"/>
  <c r="L89" i="7" l="1" a="1"/>
  <c r="L89" i="7" s="1"/>
  <c r="M89" i="7" l="1"/>
  <c r="L90" i="7" a="1"/>
  <c r="L90" i="7" s="1"/>
  <c r="M90" i="7" s="1"/>
  <c r="L91" i="7" l="1" a="1"/>
  <c r="L91" i="7" s="1"/>
  <c r="M91" i="7" s="1"/>
  <c r="L92" i="7" l="1" a="1"/>
  <c r="L92" i="7" s="1"/>
  <c r="M92" i="7" l="1"/>
  <c r="L93" i="7" a="1"/>
  <c r="L93" i="7" s="1"/>
  <c r="M93" i="7" s="1"/>
  <c r="L94" i="7" l="1" a="1"/>
  <c r="L94" i="7" s="1"/>
  <c r="M94" i="7" s="1"/>
  <c r="L95" i="7" l="1" a="1"/>
  <c r="L95" i="7" s="1"/>
  <c r="M95" i="7" s="1"/>
  <c r="L96" i="7" l="1" a="1"/>
  <c r="L96" i="7" s="1"/>
  <c r="M96" i="7" l="1"/>
  <c r="L97" i="7" a="1"/>
  <c r="L97" i="7" s="1"/>
  <c r="M97" i="7" s="1"/>
  <c r="L98" i="7" l="1" a="1"/>
  <c r="L98" i="7" s="1"/>
  <c r="M98" i="7" s="1"/>
  <c r="L99" i="7" l="1" a="1"/>
  <c r="L99" i="7" s="1"/>
  <c r="M99" i="7" s="1"/>
  <c r="L100" i="7" l="1" a="1"/>
  <c r="L100" i="7" s="1"/>
  <c r="M100" i="7" s="1"/>
</calcChain>
</file>

<file path=xl/sharedStrings.xml><?xml version="1.0" encoding="utf-8"?>
<sst xmlns="http://schemas.openxmlformats.org/spreadsheetml/2006/main" count="547" uniqueCount="414">
  <si>
    <t>【ご希望レッスンご記入用フォーマット】</t>
    <rPh sb="2" eb="4">
      <t>キボウ</t>
    </rPh>
    <rPh sb="9" eb="11">
      <t>キニュウ</t>
    </rPh>
    <rPh sb="11" eb="12">
      <t>ヨウ</t>
    </rPh>
    <phoneticPr fontId="2"/>
  </si>
  <si>
    <t>学校名：</t>
    <rPh sb="0" eb="3">
      <t>ガッコウメイ</t>
    </rPh>
    <phoneticPr fontId="2"/>
  </si>
  <si>
    <t>記入日：</t>
    <rPh sb="0" eb="2">
      <t>キニュウ</t>
    </rPh>
    <rPh sb="2" eb="3">
      <t>ビ</t>
    </rPh>
    <phoneticPr fontId="2"/>
  </si>
  <si>
    <t>項目</t>
    <rPh sb="0" eb="2">
      <t>コウモク</t>
    </rPh>
    <phoneticPr fontId="2"/>
  </si>
  <si>
    <t>レッスン実施希望日</t>
    <rPh sb="4" eb="6">
      <t>ジッシ</t>
    </rPh>
    <rPh sb="6" eb="8">
      <t>キボウ</t>
    </rPh>
    <rPh sb="8" eb="9">
      <t>テイジツ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</si>
  <si>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</si>
  <si>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</si>
  <si>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人数</t>
    <rPh sb="0" eb="2">
      <t>ニンズウ</t>
    </rPh>
    <phoneticPr fontId="2"/>
  </si>
  <si>
    <r>
      <t xml:space="preserve">〇回目
</t>
    </r>
    <r>
      <rPr>
        <b/>
        <sz val="6"/>
        <rFont val="游ゴシック"/>
        <family val="3"/>
        <charset val="128"/>
        <scheme val="minor"/>
      </rPr>
      <t>(クラス毎のレッスン回数)</t>
    </r>
    <rPh sb="1" eb="3">
      <t>カイメ</t>
    </rPh>
    <rPh sb="8" eb="9">
      <t>ゴト</t>
    </rPh>
    <rPh sb="14" eb="16">
      <t>カイスウ</t>
    </rPh>
    <phoneticPr fontId="2"/>
  </si>
  <si>
    <t>備考</t>
    <rPh sb="0" eb="2">
      <t>ビコウ</t>
    </rPh>
    <phoneticPr fontId="2"/>
  </si>
  <si>
    <t>凡例</t>
    <rPh sb="0" eb="2">
      <t>ハンレイ</t>
    </rPh>
    <phoneticPr fontId="2"/>
  </si>
  <si>
    <t>普通1年1組</t>
    <phoneticPr fontId="2"/>
  </si>
  <si>
    <t>be動詞(I/You)</t>
  </si>
  <si>
    <t>普通1年2組</t>
    <phoneticPr fontId="2"/>
  </si>
  <si>
    <t>be動詞(This/That)</t>
  </si>
  <si>
    <t>普通2年1組</t>
    <phoneticPr fontId="2"/>
  </si>
  <si>
    <t>過去形</t>
  </si>
  <si>
    <r>
      <rPr>
        <b/>
        <sz val="10"/>
        <color rgb="FF000000"/>
        <rFont val="游ゴシック"/>
        <family val="3"/>
        <charset val="128"/>
        <scheme val="minor"/>
      </rPr>
      <t>レッスンご希望日</t>
    </r>
    <r>
      <rPr>
        <sz val="10"/>
        <color rgb="FF000000"/>
        <rFont val="游ゴシック"/>
        <family val="3"/>
        <charset val="128"/>
        <scheme val="minor"/>
      </rPr>
      <t xml:space="preserve">
※日曜日・フィリピンの祝日は不可</t>
    </r>
    <rPh sb="5" eb="8">
      <t>キボウビ</t>
    </rPh>
    <rPh sb="10" eb="11">
      <t>ニチ</t>
    </rPh>
    <rPh sb="11" eb="13">
      <t>ヨウビ</t>
    </rPh>
    <rPh sb="20" eb="21">
      <t>シュク</t>
    </rPh>
    <rPh sb="21" eb="22">
      <t>ビ</t>
    </rPh>
    <rPh sb="23" eb="25">
      <t>フカ</t>
    </rPh>
    <phoneticPr fontId="2"/>
  </si>
  <si>
    <t>曜日</t>
    <rPh sb="0" eb="2">
      <t>ヨウビ</t>
    </rPh>
    <phoneticPr fontId="2"/>
  </si>
  <si>
    <r>
      <rPr>
        <b/>
        <sz val="10"/>
        <color rgb="FF000000"/>
        <rFont val="游ゴシック"/>
        <family val="3"/>
        <charset val="128"/>
        <scheme val="minor"/>
      </rPr>
      <t>備考</t>
    </r>
    <r>
      <rPr>
        <sz val="10"/>
        <color rgb="FF000000"/>
        <rFont val="游ゴシック"/>
        <family val="3"/>
        <charset val="128"/>
        <scheme val="minor"/>
      </rPr>
      <t xml:space="preserve">
土日・フィリピンと日本の祝日</t>
    </r>
    <rPh sb="0" eb="2">
      <t>ビコウ</t>
    </rPh>
    <rPh sb="3" eb="5">
      <t>ドニチ</t>
    </rPh>
    <rPh sb="12" eb="14">
      <t>ニホン</t>
    </rPh>
    <rPh sb="15" eb="17">
      <t>シュクジツ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</si>
  <si>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</si>
  <si>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</si>
  <si>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r>
      <t>6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</si>
  <si>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r>
      <t>7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</si>
  <si>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r>
      <t>8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</si>
  <si>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r>
      <t>9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</si>
  <si>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r>
      <t>10</t>
    </r>
    <r>
      <rPr>
        <b/>
        <sz val="10"/>
        <color rgb="FF000000"/>
        <rFont val="ＭＳ Ｐゴシック"/>
        <family val="3"/>
        <charset val="128"/>
      </rPr>
      <t>月</t>
    </r>
    <rPh sb="2" eb="3">
      <t>ガツ</t>
    </rPh>
    <phoneticPr fontId="2"/>
  </si>
  <si>
    <r>
      <t>11</t>
    </r>
    <r>
      <rPr>
        <b/>
        <sz val="10"/>
        <color rgb="FF000000"/>
        <rFont val="ＭＳ Ｐゴシック"/>
        <family val="3"/>
        <charset val="128"/>
      </rPr>
      <t>月</t>
    </r>
    <rPh sb="2" eb="3">
      <t>ガツ</t>
    </rPh>
    <phoneticPr fontId="2"/>
  </si>
  <si>
    <t>12月</t>
    <rPh sb="2" eb="3">
      <t>ガツ</t>
    </rPh>
    <phoneticPr fontId="2"/>
  </si>
  <si>
    <r>
      <t>1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</si>
  <si>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r>
      <t>2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</si>
  <si>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t>3月</t>
    <rPh sb="1" eb="2">
      <t>ガツ</t>
    </rPh>
    <phoneticPr fontId="2"/>
  </si>
  <si>
    <t>日付</t>
  </si>
  <si>
    <t>備考</t>
  </si>
  <si>
    <t>新年New Year’s Day</t>
  </si>
  <si>
    <t>諸聖人の日All Saints Day</t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</si>
  <si>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</si>
  <si>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</si>
  <si>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</si>
  <si>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</si>
  <si>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</si>
  <si>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</si>
  <si>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</si>
  <si>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海の日</t>
  </si>
  <si>
    <t>山の日</t>
  </si>
  <si>
    <t>敬老の日</t>
  </si>
  <si>
    <t>秋分の日</t>
  </si>
  <si>
    <t>文化の日</t>
  </si>
  <si>
    <t>勤労感謝の日</t>
  </si>
  <si>
    <t>休業日</t>
    <rPh sb="0" eb="3">
      <t>キュウギョウビ</t>
    </rPh>
    <phoneticPr fontId="11"/>
  </si>
  <si>
    <t>弊社休業日</t>
    <rPh sb="0" eb="2">
      <t>ヘイシャ</t>
    </rPh>
    <phoneticPr fontId="11"/>
  </si>
  <si>
    <t>創立記念日</t>
    <rPh sb="0" eb="5">
      <t>ソウリツキネンビ</t>
    </rPh>
    <phoneticPr fontId="11"/>
  </si>
  <si>
    <r>
      <rPr>
        <b/>
        <sz val="10"/>
        <color rgb="FF000000"/>
        <rFont val="游ゴシック"/>
        <family val="3"/>
        <charset val="128"/>
        <scheme val="minor"/>
      </rPr>
      <t>15日営業日前
(備考を除く)</t>
    </r>
    <r>
      <rPr>
        <sz val="10"/>
        <color rgb="FF000000"/>
        <rFont val="游ゴシック"/>
        <family val="3"/>
        <charset val="128"/>
        <scheme val="minor"/>
      </rPr>
      <t xml:space="preserve">
名簿・日程
ご提出期限日</t>
    </r>
    <rPh sb="3" eb="6">
      <t>エイギョウビ</t>
    </rPh>
    <phoneticPr fontId="2"/>
  </si>
  <si>
    <r>
      <rPr>
        <b/>
        <sz val="10"/>
        <color rgb="FF000000"/>
        <rFont val="游ゴシック"/>
        <family val="3"/>
        <charset val="128"/>
        <scheme val="minor"/>
      </rPr>
      <t>5営業日前
(備考を除く)</t>
    </r>
    <r>
      <rPr>
        <sz val="10"/>
        <color rgb="FF000000"/>
        <rFont val="游ゴシック"/>
        <family val="3"/>
        <charset val="128"/>
        <scheme val="minor"/>
      </rPr>
      <t xml:space="preserve">
キャンセル・ご転出連絡期限日</t>
    </r>
    <rPh sb="1" eb="4">
      <t>エイギョウビ</t>
    </rPh>
    <phoneticPr fontId="2"/>
  </si>
  <si>
    <t>人数（自動算出）</t>
    <rPh sb="0" eb="2">
      <t>ニンズウ</t>
    </rPh>
    <rPh sb="3" eb="5">
      <t>ジドウ</t>
    </rPh>
    <rPh sb="5" eb="7">
      <t>サンシュツ</t>
    </rPh>
    <phoneticPr fontId="23"/>
  </si>
  <si>
    <t>クラス名</t>
    <rPh sb="3" eb="4">
      <t>メイ</t>
    </rPh>
    <phoneticPr fontId="23"/>
  </si>
  <si>
    <t>備考</t>
    <rPh sb="0" eb="2">
      <t>ビコウ</t>
    </rPh>
    <phoneticPr fontId="23"/>
  </si>
  <si>
    <t>名前</t>
    <rPh sb="0" eb="2">
      <t>ナマエ</t>
    </rPh>
    <phoneticPr fontId="23"/>
  </si>
  <si>
    <t>苗字</t>
    <rPh sb="0" eb="2">
      <t>ミョウジ</t>
    </rPh>
    <phoneticPr fontId="23"/>
  </si>
  <si>
    <t>クラス名</t>
  </si>
  <si>
    <t>パスワード</t>
  </si>
  <si>
    <t>ログインID
（メールアドレス欄に入力）</t>
    <rPh sb="15" eb="16">
      <t>ラン</t>
    </rPh>
    <rPh sb="17" eb="19">
      <t>ニュウリョク</t>
    </rPh>
    <phoneticPr fontId="23"/>
  </si>
  <si>
    <t>年度</t>
  </si>
  <si>
    <t>学校名</t>
  </si>
  <si>
    <t>学校記入欄</t>
  </si>
  <si>
    <t>セットプラン</t>
  </si>
  <si>
    <t>指定プラン</t>
    <rPh sb="0" eb="2">
      <t>シテイ</t>
    </rPh>
    <phoneticPr fontId="2"/>
  </si>
  <si>
    <t>be動詞(What/It is)</t>
  </si>
  <si>
    <t>be動詞(時間・日付)</t>
  </si>
  <si>
    <t>be動詞(He/She)</t>
  </si>
  <si>
    <t>前置詞・場所(on/under/in)</t>
  </si>
  <si>
    <t>形容詞</t>
  </si>
  <si>
    <t>動詞(like/play/have)</t>
  </si>
  <si>
    <t>単数形と複数形(pen/pens)</t>
  </si>
  <si>
    <t>単数形と複数形(We/They)</t>
  </si>
  <si>
    <t>単数形と複数形(This/These)</t>
  </si>
  <si>
    <t>単数形と複数形(That/Those)</t>
  </si>
  <si>
    <t>単数形と複数形(How many/much/long)</t>
  </si>
  <si>
    <t>疑問詞(Who)</t>
  </si>
  <si>
    <t>疑問詞(When)</t>
  </si>
  <si>
    <t>疑問詞(Where)</t>
  </si>
  <si>
    <t>3人称単数</t>
  </si>
  <si>
    <t>所有代名詞(my/mine)</t>
  </si>
  <si>
    <t>疑問詞(Whose)</t>
  </si>
  <si>
    <t>命令文</t>
  </si>
  <si>
    <t>現在進行形</t>
  </si>
  <si>
    <t>助動詞(can)</t>
  </si>
  <si>
    <t>過去形(was/were)</t>
  </si>
  <si>
    <t>過去形・一般動詞</t>
  </si>
  <si>
    <t>過去形・不規則動詞</t>
  </si>
  <si>
    <t>What+名詞（What+noun）</t>
  </si>
  <si>
    <t>疑問詞の復習（How, Why, What, Which）</t>
  </si>
  <si>
    <t>look/get/become+形容詞（You look happy等）</t>
  </si>
  <si>
    <t>感嘆文</t>
  </si>
  <si>
    <t>過去進行形</t>
  </si>
  <si>
    <t>過去形・疑問詞</t>
  </si>
  <si>
    <t>未来形(be going to)</t>
  </si>
  <si>
    <t>未来形(will)</t>
  </si>
  <si>
    <t>前置詞・時(from/since/during/by)</t>
  </si>
  <si>
    <t>疑問詞の復習(道案内)</t>
  </si>
  <si>
    <t>接続詞(because)</t>
  </si>
  <si>
    <t>接続詞(that)</t>
  </si>
  <si>
    <t>接続詞(if)</t>
  </si>
  <si>
    <t>There構文</t>
  </si>
  <si>
    <t>動名詞</t>
  </si>
  <si>
    <t>助動詞(can, be able to, may)</t>
  </si>
  <si>
    <t>助動詞(must, have to, should)</t>
  </si>
  <si>
    <t>助動詞の復習(電話での会話)</t>
  </si>
  <si>
    <t>第2文型(SVC)</t>
  </si>
  <si>
    <t>第3文型(SVO)</t>
  </si>
  <si>
    <t>第4文型(SVOO)</t>
  </si>
  <si>
    <t>不定詞・名詞的用法</t>
  </si>
  <si>
    <t>不定詞・副詞的用法</t>
  </si>
  <si>
    <t>不定詞・形容詞的用法</t>
  </si>
  <si>
    <t>比較(-er/the est)</t>
  </si>
  <si>
    <t>比較(more/the most)</t>
  </si>
  <si>
    <t>比較(as - as)</t>
  </si>
  <si>
    <t>比較表現の復習(グラフを読む)</t>
  </si>
  <si>
    <t>接続詞(when)</t>
  </si>
  <si>
    <t>疑問詞＋to不定詞（how to, what to, where to等）</t>
  </si>
  <si>
    <t>受動態</t>
  </si>
  <si>
    <t>現在完了形・継続</t>
  </si>
  <si>
    <t>現在完了形・完了</t>
  </si>
  <si>
    <t>現在完了形・経験</t>
  </si>
  <si>
    <t>現在完了形・進行形</t>
  </si>
  <si>
    <t>疑問詞、前置詞の復習（道を尋ねる）</t>
  </si>
  <si>
    <t>使役動詞</t>
  </si>
  <si>
    <t>It is ～(for 人) to ...</t>
  </si>
  <si>
    <t>頻度を表す副詞(often/sometimes)</t>
  </si>
  <si>
    <t>関係代名詞(that/who/which)</t>
  </si>
  <si>
    <t>現在分詞・過去分詞</t>
  </si>
  <si>
    <t>丁寧な表現(I would like to)</t>
  </si>
  <si>
    <t>間接疑問文</t>
  </si>
  <si>
    <t>付加疑問文</t>
  </si>
  <si>
    <t>否定疑問文</t>
  </si>
  <si>
    <t>仮定法過去</t>
  </si>
  <si>
    <t>英熟語(be interested in など）</t>
  </si>
  <si>
    <t>SDGs</t>
    <phoneticPr fontId="2"/>
  </si>
  <si>
    <t>GTEC Core</t>
    <phoneticPr fontId="2"/>
  </si>
  <si>
    <t>GTEC Basic/Advanced</t>
    <phoneticPr fontId="2"/>
  </si>
  <si>
    <t>TEAP</t>
    <phoneticPr fontId="2"/>
  </si>
  <si>
    <t>TOEFL</t>
    <phoneticPr fontId="2"/>
  </si>
  <si>
    <r>
      <rPr>
        <sz val="10"/>
        <color rgb="FF000000"/>
        <rFont val="ＭＳ Ｐゴシック"/>
        <family val="3"/>
        <charset val="128"/>
      </rPr>
      <t>リスニング＆リーディングコース（</t>
    </r>
    <r>
      <rPr>
        <sz val="10"/>
        <color rgb="FF000000"/>
        <rFont val="Arial"/>
        <family val="2"/>
      </rPr>
      <t>Listening &amp; Reading</t>
    </r>
    <r>
      <rPr>
        <sz val="10"/>
        <color rgb="FF000000"/>
        <rFont val="ＭＳ Ｐゴシック"/>
        <family val="3"/>
        <charset val="128"/>
      </rPr>
      <t>）</t>
    </r>
    <phoneticPr fontId="2"/>
  </si>
  <si>
    <r>
      <rPr>
        <sz val="10"/>
        <color rgb="FF000000"/>
        <rFont val="ＭＳ Ｐゴシック"/>
        <family val="3"/>
        <charset val="128"/>
      </rPr>
      <t>リアクション強化コース（</t>
    </r>
    <r>
      <rPr>
        <sz val="10"/>
        <color rgb="FF000000"/>
        <rFont val="Arial"/>
        <family val="2"/>
      </rPr>
      <t>Reaction Training</t>
    </r>
    <r>
      <rPr>
        <sz val="10"/>
        <color rgb="FF000000"/>
        <rFont val="ＭＳ Ｐゴシック"/>
        <family val="3"/>
        <charset val="128"/>
      </rPr>
      <t>）</t>
    </r>
    <phoneticPr fontId="2"/>
  </si>
  <si>
    <r>
      <rPr>
        <sz val="10"/>
        <color rgb="FF000000"/>
        <rFont val="ＭＳ Ｐゴシック"/>
        <family val="3"/>
        <charset val="128"/>
      </rPr>
      <t>ロジカルイングリッシュコース中級（</t>
    </r>
    <r>
      <rPr>
        <sz val="10"/>
        <color rgb="FF000000"/>
        <rFont val="Arial"/>
        <family val="2"/>
      </rPr>
      <t>Logical English Intermediate</t>
    </r>
    <r>
      <rPr>
        <sz val="10"/>
        <color rgb="FF000000"/>
        <rFont val="ＭＳ Ｐゴシック"/>
        <family val="3"/>
        <charset val="128"/>
      </rPr>
      <t>）</t>
    </r>
    <phoneticPr fontId="2"/>
  </si>
  <si>
    <r>
      <rPr>
        <sz val="10"/>
        <color rgb="FF000000"/>
        <rFont val="ＭＳ Ｐゴシック"/>
        <family val="3"/>
        <charset val="128"/>
      </rPr>
      <t>ロジカルイングリッシュコース上級（</t>
    </r>
    <r>
      <rPr>
        <sz val="10"/>
        <color rgb="FF000000"/>
        <rFont val="Arial"/>
        <family val="2"/>
      </rPr>
      <t>Logical English Expert</t>
    </r>
    <r>
      <rPr>
        <sz val="10"/>
        <color rgb="FF000000"/>
        <rFont val="ＭＳ Ｐゴシック"/>
        <family val="3"/>
        <charset val="128"/>
      </rPr>
      <t>）</t>
    </r>
    <phoneticPr fontId="2"/>
  </si>
  <si>
    <t>Basic</t>
    <phoneticPr fontId="2"/>
  </si>
  <si>
    <t>Advanced</t>
    <phoneticPr fontId="2"/>
  </si>
  <si>
    <t>プラン</t>
    <phoneticPr fontId="2"/>
  </si>
  <si>
    <t>コース</t>
    <phoneticPr fontId="2"/>
  </si>
  <si>
    <t>基本セットコース</t>
    <rPh sb="0" eb="2">
      <t>キホン</t>
    </rPh>
    <phoneticPr fontId="2"/>
  </si>
  <si>
    <t>ご利用教材
※セットプランの場合は№</t>
    <rPh sb="1" eb="3">
      <t>リヨウ</t>
    </rPh>
    <rPh sb="3" eb="5">
      <t>キョウザイ</t>
    </rPh>
    <rPh sb="14" eb="16">
      <t>バアイ</t>
    </rPh>
    <phoneticPr fontId="2"/>
  </si>
  <si>
    <t>5回目</t>
    <rPh sb="1" eb="3">
      <t>カイメ</t>
    </rPh>
    <phoneticPr fontId="2"/>
  </si>
  <si>
    <t>趣味 (Talking About Hobbies)</t>
  </si>
  <si>
    <t>科学 (Science)</t>
  </si>
  <si>
    <t>教育 (Education)</t>
  </si>
  <si>
    <t>テクノロジー (Technology)</t>
  </si>
  <si>
    <t>文化 (Culture)</t>
  </si>
  <si>
    <t>歴史 (History)</t>
  </si>
  <si>
    <t>医療 (Medical care)</t>
  </si>
  <si>
    <t>環境問題 (Environmental Problems)</t>
  </si>
  <si>
    <t>ビジネス (Business)</t>
  </si>
  <si>
    <t>学校 (School)</t>
  </si>
  <si>
    <t>仕事 (Work)</t>
  </si>
  <si>
    <t>エネルギー (Energy)</t>
  </si>
  <si>
    <t>グローバル化 (Globalization)</t>
  </si>
  <si>
    <t>ゴール設定の重要さ (Setting Goals)</t>
  </si>
  <si>
    <t>メディア論 (Media)</t>
  </si>
  <si>
    <t>SNSの功罪 (Advantages and Disadvantages of SNS)</t>
  </si>
  <si>
    <t>動物保護 (Animal Sanctuary)</t>
  </si>
  <si>
    <t>フェアトレード (Fair Trade)</t>
  </si>
  <si>
    <t>フードバンク(Food Bank)</t>
  </si>
  <si>
    <t>バイオミミクリー(Biomimicry)</t>
  </si>
  <si>
    <t>大学授業料の無償化(University Tuition)</t>
  </si>
  <si>
    <t>オーバーツーリズム(Overtourism)</t>
  </si>
  <si>
    <t>エコツーリズム(Ecotourism)</t>
  </si>
  <si>
    <t>文学を学ぶ価値 (The Value of Studying Literature)</t>
  </si>
  <si>
    <t>eスポーツ(esports)</t>
  </si>
  <si>
    <t>フィリピンと日本間の食糧輸出入関係(Food supply relationship between the Philippines and Japan)</t>
  </si>
  <si>
    <t>国際問題へのかかわり方(How students get involved in global issues)</t>
  </si>
  <si>
    <t>世界遺産のメリット・デメリット(Upsides and downsides of World heritage sites)</t>
  </si>
  <si>
    <t>浮世絵(Ukiyo-e)</t>
  </si>
  <si>
    <t>右脳と左脳(Right brain, left brain)</t>
  </si>
  <si>
    <t>グローバル化の歴史と教訓(History of globalization and its lessons)</t>
  </si>
  <si>
    <t>貧困 (Poverty)</t>
  </si>
  <si>
    <t>飢餓(Hunger)</t>
  </si>
  <si>
    <t>福祉(Welfare)</t>
  </si>
  <si>
    <t>女性の権利(Women's rights)</t>
  </si>
  <si>
    <t>水と衛生(Water and sanitation)</t>
  </si>
  <si>
    <t>平等(Equality)</t>
  </si>
  <si>
    <t>都市計画(Town planning)</t>
  </si>
  <si>
    <t>教育(Education)</t>
  </si>
  <si>
    <t>エネルギー(Energy)</t>
  </si>
  <si>
    <t>働くこと(Working)</t>
  </si>
  <si>
    <t>産業(Industry)</t>
  </si>
  <si>
    <t>持続可能な生産と消費(Sustainable production and consumption)</t>
  </si>
  <si>
    <t>気候変動(Climate change)</t>
  </si>
  <si>
    <t>海の資源(Resources of the sea)</t>
  </si>
  <si>
    <t>陸の資源(Land Resources)</t>
  </si>
  <si>
    <t>平和 (Peace)</t>
  </si>
  <si>
    <t>農業(Agriculture)</t>
  </si>
  <si>
    <t>難民(Refugee)</t>
  </si>
  <si>
    <t>ワーキングプア(Working Poor)</t>
  </si>
  <si>
    <t>人口爆発(Population Explosion)</t>
  </si>
  <si>
    <t>文学を学ぶ重要さ (The Importance of Studying Literature )</t>
  </si>
  <si>
    <t>24時間営業の是非(Advantage and disadvantage of 24/7 shops)</t>
  </si>
  <si>
    <t>ソーシャルメディアがもたらすもの（What Social Media Brings）</t>
  </si>
  <si>
    <t>メディアリテラシー (Media Literacy)</t>
  </si>
  <si>
    <t>動物保護 (Animal Protection)</t>
  </si>
  <si>
    <t>バイオミミクリ－（Biomimicry）</t>
  </si>
  <si>
    <t>文法教材コース_中学1年生向け</t>
    <rPh sb="0" eb="2">
      <t>ブンポウ</t>
    </rPh>
    <rPh sb="2" eb="4">
      <t>キョウザイ</t>
    </rPh>
    <rPh sb="8" eb="10">
      <t>チュウガク</t>
    </rPh>
    <rPh sb="11" eb="13">
      <t>ネンセイ</t>
    </rPh>
    <rPh sb="13" eb="14">
      <t>ム</t>
    </rPh>
    <phoneticPr fontId="2"/>
  </si>
  <si>
    <t>(凡例)特進1年1組</t>
    <rPh sb="1" eb="3">
      <t>ハンレイ</t>
    </rPh>
    <rPh sb="4" eb="6">
      <t>トクシン</t>
    </rPh>
    <rPh sb="7" eb="8">
      <t>ネン</t>
    </rPh>
    <rPh sb="9" eb="10">
      <t>クミ</t>
    </rPh>
    <phoneticPr fontId="2"/>
  </si>
  <si>
    <t>(凡例)特進1年2組</t>
    <rPh sb="1" eb="3">
      <t>ハンレイ</t>
    </rPh>
    <rPh sb="4" eb="6">
      <t>トクシン</t>
    </rPh>
    <rPh sb="7" eb="8">
      <t>ネン</t>
    </rPh>
    <rPh sb="9" eb="10">
      <t>クミ</t>
    </rPh>
    <phoneticPr fontId="2"/>
  </si>
  <si>
    <t>弊社記入欄</t>
    <rPh sb="0" eb="2">
      <t>ヘイシャ</t>
    </rPh>
    <rPh sb="2" eb="5">
      <t>キニュウラン</t>
    </rPh>
    <phoneticPr fontId="2"/>
  </si>
  <si>
    <t>ご契約プラン：</t>
    <phoneticPr fontId="2"/>
  </si>
  <si>
    <t>レッスン回数：</t>
    <phoneticPr fontId="2"/>
  </si>
  <si>
    <t>ウェブリオ</t>
  </si>
  <si>
    <t>太郎</t>
  </si>
  <si>
    <t>次郎</t>
  </si>
  <si>
    <t>春子</t>
  </si>
  <si>
    <t>夏子</t>
  </si>
  <si>
    <t>クラス名</t>
    <rPh sb="3" eb="4">
      <t>メイ</t>
    </rPh>
    <phoneticPr fontId="2"/>
  </si>
  <si>
    <t>教材・プラン</t>
    <rPh sb="0" eb="2">
      <t>キョウザイ</t>
    </rPh>
    <phoneticPr fontId="2"/>
  </si>
  <si>
    <t>環境依存文字</t>
    <rPh sb="0" eb="2">
      <t>カンキョウ</t>
    </rPh>
    <rPh sb="2" eb="4">
      <t>イゾン</t>
    </rPh>
    <rPh sb="4" eb="6">
      <t>モジ</t>
    </rPh>
    <phoneticPr fontId="2"/>
  </si>
  <si>
    <t>曜日
(自動入力)</t>
    <rPh sb="0" eb="2">
      <t>ヨウビ</t>
    </rPh>
    <rPh sb="4" eb="6">
      <t>ジドウ</t>
    </rPh>
    <rPh sb="6" eb="8">
      <t>ニュウリョク</t>
    </rPh>
    <phoneticPr fontId="2"/>
  </si>
  <si>
    <r>
      <t xml:space="preserve">クラス名
</t>
    </r>
    <r>
      <rPr>
        <b/>
        <sz val="8"/>
        <rFont val="游ゴシック"/>
        <family val="3"/>
        <charset val="128"/>
        <scheme val="minor"/>
      </rPr>
      <t>※ご受講生徒様一覧表へ記載後
プルダウンで選択できます。</t>
    </r>
    <rPh sb="3" eb="4">
      <t>メイ</t>
    </rPh>
    <rPh sb="7" eb="9">
      <t>ジュコウ</t>
    </rPh>
    <rPh sb="9" eb="12">
      <t>セイトサマ</t>
    </rPh>
    <rPh sb="12" eb="15">
      <t>イチランヒョウ</t>
    </rPh>
    <rPh sb="16" eb="18">
      <t>キサイ</t>
    </rPh>
    <rPh sb="18" eb="19">
      <t>ゴ</t>
    </rPh>
    <rPh sb="26" eb="28">
      <t>センタク</t>
    </rPh>
    <phoneticPr fontId="2"/>
  </si>
  <si>
    <t>レッスン分数：</t>
    <rPh sb="4" eb="6">
      <t>フンスウ</t>
    </rPh>
    <phoneticPr fontId="2"/>
  </si>
  <si>
    <t>オフピーク</t>
    <phoneticPr fontId="2"/>
  </si>
  <si>
    <t>聖木曜日　Maundy Thursday</t>
  </si>
  <si>
    <t>聖金曜日　Good Friday</t>
  </si>
  <si>
    <t>聖土曜日　Black Saturday</t>
  </si>
  <si>
    <t>メーデー　Labor Day</t>
  </si>
  <si>
    <t>独立記念日　Independence Day</t>
  </si>
  <si>
    <t>ニノイアキノ記念日　Ninoy Aquino Day</t>
  </si>
  <si>
    <t>英雄の日　National Heroes Day</t>
  </si>
  <si>
    <t>諸聖人の日（２日目）All Saints Day</t>
  </si>
  <si>
    <t>ボニファシオ記念日　Bonifacio Day</t>
  </si>
  <si>
    <t>無原罪の聖マリアの祝日　Feast of the Immaculate Conception of Mary</t>
  </si>
  <si>
    <t>クリスマス　Christmas Day</t>
  </si>
  <si>
    <t>リサール記念日　Rizal Day</t>
  </si>
  <si>
    <t>年末祝日　Last Day of the Year</t>
  </si>
  <si>
    <t>スポーツの日</t>
  </si>
  <si>
    <t>高齢化社会(Aging Society)</t>
  </si>
  <si>
    <t>良い睡眠(Good Sleep)</t>
  </si>
  <si>
    <t>言語と文化(Culture and Language)</t>
  </si>
  <si>
    <t>eスポーツ(e-sports)</t>
  </si>
  <si>
    <t>海の資源(Resources of the Sea)</t>
  </si>
  <si>
    <t>インフラ(Infrastructure)</t>
  </si>
  <si>
    <t>コミュニケーション Communication</t>
  </si>
  <si>
    <t>出会い An Encounter</t>
  </si>
  <si>
    <t>マインドセット Mindset</t>
  </si>
  <si>
    <t>ファッション Fashion</t>
  </si>
  <si>
    <t>住んでいる地域 Living Place</t>
  </si>
  <si>
    <t>旅行 Traveling</t>
  </si>
  <si>
    <t>Communicative_Training</t>
    <phoneticPr fontId="2"/>
  </si>
  <si>
    <t>イスラム教断食明け大祭（※）Eidul Filt</t>
  </si>
  <si>
    <t>イスラム教犠牲祭（※）Eidul Adha</t>
  </si>
  <si>
    <t>中国旧正月Chinese New Year</t>
  </si>
  <si>
    <t>日本の祝日</t>
    <rPh sb="0" eb="2">
      <t>ニホン</t>
    </rPh>
    <rPh sb="3" eb="5">
      <t>シュクジツ</t>
    </rPh>
    <phoneticPr fontId="11"/>
  </si>
  <si>
    <r>
      <t>Weblio_News</t>
    </r>
    <r>
      <rPr>
        <sz val="10"/>
        <color rgb="FF000000"/>
        <rFont val="ＭＳ Ｐゴシック"/>
        <family val="2"/>
        <charset val="128"/>
      </rPr>
      <t>初級</t>
    </r>
    <rPh sb="11" eb="13">
      <t>ショキュウ</t>
    </rPh>
    <phoneticPr fontId="2"/>
  </si>
  <si>
    <r>
      <t>Weblio_News</t>
    </r>
    <r>
      <rPr>
        <sz val="10"/>
        <color rgb="FF000000"/>
        <rFont val="ＭＳ Ｐゴシック"/>
        <family val="2"/>
        <charset val="128"/>
      </rPr>
      <t>中級</t>
    </r>
    <rPh sb="11" eb="13">
      <t>チュウキュウ</t>
    </rPh>
    <phoneticPr fontId="2"/>
  </si>
  <si>
    <r>
      <t>Weblio_News</t>
    </r>
    <r>
      <rPr>
        <sz val="10"/>
        <color rgb="FF000000"/>
        <rFont val="ＭＳ Ｐゴシック"/>
        <family val="2"/>
        <charset val="128"/>
      </rPr>
      <t>上級</t>
    </r>
    <rPh sb="11" eb="13">
      <t>ジョウキュウ</t>
    </rPh>
    <phoneticPr fontId="2"/>
  </si>
  <si>
    <t>Wales maintains its recycling rate in the UK for over a decade</t>
  </si>
  <si>
    <t>Stereotypical bore: Why do we judge people as “boring”?</t>
  </si>
  <si>
    <t>Cranfield University professor believes green air travel is achievable</t>
  </si>
  <si>
    <t>UK stores recall chicken products over salmonella fears</t>
  </si>
  <si>
    <t>The Maldives’ floating city starts to take shape</t>
  </si>
  <si>
    <t>Techniques to help you fall back asleep</t>
  </si>
  <si>
    <t>Pets, children’s best friends</t>
  </si>
  <si>
    <t>Don’t hide your stress! Here’s why</t>
  </si>
  <si>
    <t>The country that is “seven years behind” the world</t>
  </si>
  <si>
    <t>Could contact lenses be the next generation of computer screens?</t>
  </si>
  <si>
    <t>Singapore uses rooftop farms to increase food production</t>
  </si>
  <si>
    <t>Rangers to use AI to help protect India’s tigers</t>
  </si>
  <si>
    <t>Scientists in Plymouth identify plastics using computers</t>
  </si>
  <si>
    <t>Scientists in Plymouth identify plastics using computer</t>
  </si>
  <si>
    <t>People to consider switching to EVs</t>
  </si>
  <si>
    <t>Thousands of fish found dead on the River Oder</t>
  </si>
  <si>
    <t>Switzerland’s melting glaciers affect Europe’s water supply</t>
  </si>
  <si>
    <t>California to prohibit the sale of all petrol automobiles in 2035</t>
  </si>
  <si>
    <t>Study says using renewable energy might result in trillion-dollar savings</t>
  </si>
  <si>
    <t>China, Europe, Africa, and the US experience worst drought</t>
  </si>
  <si>
    <t>City that prioritizes healthy living pedestrians</t>
  </si>
  <si>
    <t>The Door to Hell</t>
  </si>
  <si>
    <t>Children who live in their parents’ shadows</t>
  </si>
  <si>
    <t>More than half of the palm trees in the world are endangered</t>
  </si>
  <si>
    <t>Finland wants to change the way that clothing is made</t>
  </si>
  <si>
    <t>Australia sees a “big shift” in reducing plastic wastes</t>
  </si>
  <si>
    <t>ご利用教材
ご利用のプラン・コース・教材をご選択ください
※指定プランをご利用の学校様は、「ご利用教材」までご選択ください。
※ご指定がない場合は、基本セットコースの1回目より予約いたします。</t>
    <rPh sb="1" eb="3">
      <t>リヨウ</t>
    </rPh>
    <rPh sb="3" eb="5">
      <t>キョウザイ</t>
    </rPh>
    <rPh sb="7" eb="9">
      <t>リヨウ</t>
    </rPh>
    <rPh sb="18" eb="20">
      <t>キョウザイ</t>
    </rPh>
    <rPh sb="22" eb="24">
      <t>センタク</t>
    </rPh>
    <rPh sb="30" eb="32">
      <t>シテイ</t>
    </rPh>
    <rPh sb="37" eb="39">
      <t>リヨウ</t>
    </rPh>
    <rPh sb="40" eb="42">
      <t>ガッコウ</t>
    </rPh>
    <rPh sb="42" eb="43">
      <t>サマ</t>
    </rPh>
    <rPh sb="47" eb="49">
      <t>リヨウ</t>
    </rPh>
    <rPh sb="49" eb="51">
      <t>キョウザイ</t>
    </rPh>
    <rPh sb="55" eb="57">
      <t>センタク</t>
    </rPh>
    <rPh sb="65" eb="67">
      <t>シテイ</t>
    </rPh>
    <rPh sb="70" eb="72">
      <t>バアイ</t>
    </rPh>
    <rPh sb="74" eb="76">
      <t>キホン</t>
    </rPh>
    <rPh sb="84" eb="86">
      <t>カイメ</t>
    </rPh>
    <rPh sb="88" eb="90">
      <t>ヨヤク</t>
    </rPh>
    <phoneticPr fontId="2"/>
  </si>
  <si>
    <t>SVC＋that節（主語＋ be動詞＋形容詞＋ that～）</t>
  </si>
  <si>
    <t>SVOC（第5文型）</t>
  </si>
  <si>
    <t>want 人 to do（第5文型）</t>
  </si>
  <si>
    <t>SVO＋that節（主語+動詞(tell)+人+that~）</t>
  </si>
  <si>
    <t>24時間営業の是非 (Advantages and Disadvantages of 24/7 shops)</t>
  </si>
  <si>
    <t>健康的な生活 Healthy Life</t>
  </si>
  <si>
    <t>理想的な暮らし Ideal Life</t>
  </si>
  <si>
    <t>歴史 History</t>
  </si>
  <si>
    <t>Communicative_Training</t>
  </si>
  <si>
    <t>レッスン
時間（分）</t>
    <rPh sb="5" eb="7">
      <t>ジカン</t>
    </rPh>
    <rPh sb="8" eb="9">
      <t>フン</t>
    </rPh>
    <phoneticPr fontId="2"/>
  </si>
  <si>
    <t>勇者の日Araw ng Kagitingan</t>
  </si>
  <si>
    <t>クリスマス　イブ　Christmas-eve Day</t>
  </si>
  <si>
    <t>エドゥサ革命の日EDSA People Power Revolution</t>
  </si>
  <si>
    <t>みどりの日</t>
  </si>
  <si>
    <t>こどもの日（振替）</t>
  </si>
  <si>
    <t>祝日名 ※2024年3月8日時点
（フィリピンでは祝日が急に追加、削除される可能性があります）</t>
    <phoneticPr fontId="11"/>
  </si>
  <si>
    <t>追加特別祝日</t>
  </si>
  <si>
    <t>休日</t>
  </si>
  <si>
    <t>建国記念の日（振替）</t>
  </si>
  <si>
    <t>◆B列のレッスン実施希望日が赤字になる日程は、当社レッスンが実施できかねる日程です。別のお日にちでご調整をお願いします。
◆スピーキングテスト、パフォーマンステストはレッスン時間が25分間になっているかご確認ください。</t>
    <rPh sb="19" eb="21">
      <t>ニッテイ</t>
    </rPh>
    <rPh sb="23" eb="25">
      <t>トウシャ</t>
    </rPh>
    <rPh sb="30" eb="32">
      <t>ジッシ</t>
    </rPh>
    <rPh sb="37" eb="39">
      <t>ニッテイ</t>
    </rPh>
    <rPh sb="87" eb="89">
      <t>ジカン</t>
    </rPh>
    <rPh sb="92" eb="94">
      <t>フンカン</t>
    </rPh>
    <rPh sb="102" eb="104">
      <t>カクニン</t>
    </rPh>
    <phoneticPr fontId="2"/>
  </si>
  <si>
    <r>
      <rPr>
        <sz val="10"/>
        <color rgb="FF000000"/>
        <rFont val="ＭＳ Ｐゴシック"/>
        <family val="3"/>
        <charset val="128"/>
      </rPr>
      <t>セットプラン</t>
    </r>
    <phoneticPr fontId="2"/>
  </si>
  <si>
    <r>
      <rPr>
        <sz val="10"/>
        <color rgb="FF000000"/>
        <rFont val="ＭＳ Ｐゴシック"/>
        <family val="3"/>
        <charset val="128"/>
      </rPr>
      <t>指定プラン</t>
    </r>
    <rPh sb="0" eb="2">
      <t>シテイ</t>
    </rPh>
    <phoneticPr fontId="2"/>
  </si>
  <si>
    <r>
      <rPr>
        <sz val="10"/>
        <color rgb="FF000000"/>
        <rFont val="ＭＳ Ｐゴシック"/>
        <family val="3"/>
        <charset val="128"/>
      </rPr>
      <t>指定プラン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Ｐゴシック"/>
        <family val="3"/>
        <charset val="128"/>
      </rPr>
      <t>発展コース</t>
    </r>
    <r>
      <rPr>
        <sz val="10"/>
        <color rgb="FF000000"/>
        <rFont val="Arial"/>
        <family val="2"/>
      </rPr>
      <t>_SDGs_</t>
    </r>
    <r>
      <rPr>
        <sz val="10"/>
        <color rgb="FF000000"/>
        <rFont val="ＭＳ Ｐゴシック"/>
        <family val="3"/>
        <charset val="128"/>
      </rPr>
      <t>オリジナル</t>
    </r>
    <rPh sb="0" eb="2">
      <t>シテイ</t>
    </rPh>
    <rPh sb="6" eb="8">
      <t>ハッテン</t>
    </rPh>
    <phoneticPr fontId="2"/>
  </si>
  <si>
    <r>
      <rPr>
        <sz val="10"/>
        <color rgb="FF000000"/>
        <rFont val="ＭＳ Ｐゴシック"/>
        <family val="3"/>
        <charset val="128"/>
      </rPr>
      <t>スピーキングテスト</t>
    </r>
    <phoneticPr fontId="2"/>
  </si>
  <si>
    <r>
      <rPr>
        <sz val="10"/>
        <color rgb="FF000000"/>
        <rFont val="ＭＳ Ｐゴシック"/>
        <family val="3"/>
        <charset val="128"/>
      </rPr>
      <t>パフォーマンステスト</t>
    </r>
    <phoneticPr fontId="2"/>
  </si>
  <si>
    <r>
      <rPr>
        <sz val="10"/>
        <color rgb="FF000000"/>
        <rFont val="ＭＳ Ｐゴシック"/>
        <family val="3"/>
        <charset val="128"/>
      </rPr>
      <t>文法教材コース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年生向け</t>
    </r>
    <rPh sb="0" eb="2">
      <t>ブンポウ</t>
    </rPh>
    <rPh sb="2" eb="4">
      <t>キョウザイ</t>
    </rPh>
    <rPh sb="8" eb="10">
      <t>チュウガク</t>
    </rPh>
    <rPh sb="11" eb="13">
      <t>ネンセイ</t>
    </rPh>
    <rPh sb="13" eb="14">
      <t>ム</t>
    </rPh>
    <phoneticPr fontId="2"/>
  </si>
  <si>
    <r>
      <rPr>
        <sz val="10"/>
        <color rgb="FF000000"/>
        <rFont val="ＭＳ Ｐゴシック"/>
        <family val="3"/>
        <charset val="128"/>
      </rPr>
      <t>文法教材コース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2</t>
    </r>
    <r>
      <rPr>
        <sz val="10"/>
        <color rgb="FF000000"/>
        <rFont val="ＭＳ Ｐゴシック"/>
        <family val="3"/>
        <charset val="128"/>
      </rPr>
      <t>年生向け</t>
    </r>
    <rPh sb="0" eb="2">
      <t>ブンポウ</t>
    </rPh>
    <rPh sb="2" eb="4">
      <t>キョウザイ</t>
    </rPh>
    <rPh sb="8" eb="10">
      <t>チュウガク</t>
    </rPh>
    <rPh sb="11" eb="13">
      <t>ネンセイ</t>
    </rPh>
    <rPh sb="13" eb="14">
      <t>ム</t>
    </rPh>
    <phoneticPr fontId="2"/>
  </si>
  <si>
    <r>
      <rPr>
        <sz val="10"/>
        <color rgb="FF000000"/>
        <rFont val="ＭＳ Ｐゴシック"/>
        <family val="3"/>
        <charset val="128"/>
      </rPr>
      <t>文法教材コース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3</t>
    </r>
    <r>
      <rPr>
        <sz val="10"/>
        <color rgb="FF000000"/>
        <rFont val="ＭＳ Ｐゴシック"/>
        <family val="3"/>
        <charset val="128"/>
      </rPr>
      <t>年生向け</t>
    </r>
    <rPh sb="0" eb="2">
      <t>ブンポウ</t>
    </rPh>
    <rPh sb="2" eb="4">
      <t>キョウザイ</t>
    </rPh>
    <rPh sb="8" eb="10">
      <t>チュウガク</t>
    </rPh>
    <rPh sb="11" eb="13">
      <t>ネンセイ</t>
    </rPh>
    <rPh sb="13" eb="14">
      <t>ム</t>
    </rPh>
    <phoneticPr fontId="2"/>
  </si>
  <si>
    <r>
      <t>LivingAbroad</t>
    </r>
    <r>
      <rPr>
        <sz val="10"/>
        <color rgb="FF000000"/>
        <rFont val="ＭＳ ゴシック"/>
        <family val="3"/>
        <charset val="128"/>
      </rPr>
      <t>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ゴシック"/>
        <family val="2"/>
        <charset val="128"/>
      </rPr>
      <t>初級</t>
    </r>
    <rPh sb="16" eb="18">
      <t>ショキュウ</t>
    </rPh>
    <phoneticPr fontId="2"/>
  </si>
  <si>
    <r>
      <t>LivingAbroad</t>
    </r>
    <r>
      <rPr>
        <sz val="10"/>
        <color rgb="FF000000"/>
        <rFont val="ＭＳ ゴシック"/>
        <family val="3"/>
        <charset val="128"/>
      </rPr>
      <t>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ゴシック"/>
        <family val="2"/>
        <charset val="128"/>
      </rPr>
      <t>中級</t>
    </r>
    <rPh sb="16" eb="18">
      <t>チュウキュウ</t>
    </rPh>
    <phoneticPr fontId="2"/>
  </si>
  <si>
    <r>
      <t>GeneralEnglish</t>
    </r>
    <r>
      <rPr>
        <sz val="10"/>
        <color rgb="FF000000"/>
        <rFont val="ＭＳ ゴシック"/>
        <family val="3"/>
        <charset val="128"/>
      </rPr>
      <t>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ゴシック"/>
        <family val="2"/>
        <charset val="128"/>
      </rPr>
      <t>中級</t>
    </r>
    <rPh sb="18" eb="20">
      <t>チュウキュウ</t>
    </rPh>
    <phoneticPr fontId="2"/>
  </si>
  <si>
    <r>
      <t>GeneralEnglish</t>
    </r>
    <r>
      <rPr>
        <sz val="10"/>
        <color rgb="FF000000"/>
        <rFont val="ＭＳ ゴシック"/>
        <family val="3"/>
        <charset val="128"/>
      </rPr>
      <t>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ゴシック"/>
        <family val="2"/>
        <charset val="128"/>
      </rPr>
      <t>上級</t>
    </r>
    <rPh sb="18" eb="20">
      <t>ジョウキュウ</t>
    </rPh>
    <phoneticPr fontId="2"/>
  </si>
  <si>
    <r>
      <rPr>
        <sz val="10"/>
        <color rgb="FF000000"/>
        <rFont val="ＭＳ Ｐゴシック"/>
        <family val="3"/>
        <charset val="128"/>
      </rPr>
      <t>外部試験対策コース</t>
    </r>
    <rPh sb="0" eb="2">
      <t>ガイブ</t>
    </rPh>
    <rPh sb="2" eb="6">
      <t>シケンタイサク</t>
    </rPh>
    <phoneticPr fontId="2"/>
  </si>
  <si>
    <r>
      <rPr>
        <sz val="10"/>
        <color rgb="FF000000"/>
        <rFont val="ＭＳ Ｐゴシック"/>
        <family val="3"/>
        <charset val="128"/>
      </rPr>
      <t>発展コース</t>
    </r>
    <rPh sb="0" eb="2">
      <t>ハッテン</t>
    </rPh>
    <phoneticPr fontId="2"/>
  </si>
  <si>
    <r>
      <rPr>
        <sz val="10"/>
        <color rgb="FF000000"/>
        <rFont val="ＭＳ Ｐゴシック"/>
        <family val="2"/>
        <charset val="128"/>
      </rPr>
      <t>基本セットコース</t>
    </r>
    <rPh sb="0" eb="2">
      <t>キホン</t>
    </rPh>
    <phoneticPr fontId="2"/>
  </si>
  <si>
    <r>
      <rPr>
        <sz val="10"/>
        <color rgb="FF000000"/>
        <rFont val="ＭＳ Ｐゴシック"/>
        <family val="3"/>
        <charset val="128"/>
      </rPr>
      <t>基本セットコース</t>
    </r>
    <rPh sb="0" eb="2">
      <t>キホン</t>
    </rPh>
    <phoneticPr fontId="2"/>
  </si>
  <si>
    <r>
      <t>5</t>
    </r>
    <r>
      <rPr>
        <sz val="10"/>
        <color rgb="FF000000"/>
        <rFont val="ＭＳ Ｐゴシック"/>
        <family val="3"/>
        <charset val="128"/>
      </rPr>
      <t>級スピーキングテスト</t>
    </r>
    <rPh sb="1" eb="2">
      <t>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</si>
  <si>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Primary 1 (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年生向け文法教材</t>
    </r>
    <r>
      <rPr>
        <sz val="10"/>
        <color rgb="FF000000"/>
        <rFont val="Arial"/>
        <family val="2"/>
      </rPr>
      <t>)</t>
    </r>
    <rPh sb="12" eb="14">
      <t>チュウガク</t>
    </rPh>
    <rPh sb="15" eb="18">
      <t>ネンセイム</t>
    </rPh>
    <rPh sb="19" eb="21">
      <t>ブンポウ</t>
    </rPh>
    <rPh sb="21" eb="23">
      <t>キョウザイ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</si>
  <si>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Primary 2 (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2</t>
    </r>
    <r>
      <rPr>
        <sz val="10"/>
        <color rgb="FF000000"/>
        <rFont val="ＭＳ Ｐゴシック"/>
        <family val="3"/>
        <charset val="128"/>
      </rPr>
      <t>年生向け文法教材</t>
    </r>
    <r>
      <rPr>
        <sz val="10"/>
        <color rgb="FF000000"/>
        <rFont val="Arial"/>
        <family val="2"/>
      </rPr>
      <t>)</t>
    </r>
    <rPh sb="12" eb="14">
      <t>チュウガク</t>
    </rPh>
    <rPh sb="15" eb="18">
      <t>ネンセイム</t>
    </rPh>
    <rPh sb="19" eb="21">
      <t>ブンポウ</t>
    </rPh>
    <rPh sb="21" eb="23">
      <t>キョウザイ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</si>
  <si>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Primary 3 (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3</t>
    </r>
    <r>
      <rPr>
        <sz val="10"/>
        <color rgb="FF000000"/>
        <rFont val="ＭＳ Ｐゴシック"/>
        <family val="3"/>
        <charset val="128"/>
      </rPr>
      <t>年生向け文法教材</t>
    </r>
    <r>
      <rPr>
        <sz val="10"/>
        <color rgb="FF000000"/>
        <rFont val="Arial"/>
        <family val="2"/>
      </rPr>
      <t>)</t>
    </r>
    <rPh sb="12" eb="14">
      <t>チュウガク</t>
    </rPh>
    <rPh sb="15" eb="18">
      <t>ネンセイム</t>
    </rPh>
    <rPh sb="19" eb="21">
      <t>ブンポウ</t>
    </rPh>
    <rPh sb="21" eb="23">
      <t>キョウザイ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</si>
  <si>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Living Abroad Beginner(</t>
    </r>
    <r>
      <rPr>
        <sz val="10"/>
        <color rgb="FF000000"/>
        <rFont val="ＭＳ Ｐゴシック"/>
        <family val="3"/>
        <charset val="128"/>
      </rPr>
      <t>初級</t>
    </r>
    <r>
      <rPr>
        <sz val="10"/>
        <color rgb="FF000000"/>
        <rFont val="Arial"/>
        <family val="2"/>
      </rPr>
      <t>)</t>
    </r>
    <rPh sb="24" eb="26">
      <t>ショキュウ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</si>
  <si>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Living Abroad Intermediate(</t>
    </r>
    <r>
      <rPr>
        <sz val="10"/>
        <color rgb="FF000000"/>
        <rFont val="ＭＳ Ｐゴシック"/>
        <family val="3"/>
        <charset val="128"/>
      </rPr>
      <t>中級</t>
    </r>
    <r>
      <rPr>
        <sz val="10"/>
        <color rgb="FF000000"/>
        <rFont val="Arial"/>
        <family val="2"/>
      </rPr>
      <t>)</t>
    </r>
    <rPh sb="28" eb="30">
      <t>チュウキュウ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</si>
  <si>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General English Intermediate(</t>
    </r>
    <r>
      <rPr>
        <sz val="10"/>
        <color rgb="FF000000"/>
        <rFont val="ＭＳ Ｐゴシック"/>
        <family val="3"/>
        <charset val="128"/>
      </rPr>
      <t>中級</t>
    </r>
    <r>
      <rPr>
        <sz val="10"/>
        <color rgb="FF000000"/>
        <rFont val="Arial"/>
        <family val="2"/>
      </rPr>
      <t>)</t>
    </r>
    <rPh sb="30" eb="32">
      <t>チュウキュウ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</si>
  <si>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General English Expert(</t>
    </r>
    <r>
      <rPr>
        <sz val="10"/>
        <color rgb="FF000000"/>
        <rFont val="ＭＳ Ｐゴシック"/>
        <family val="3"/>
        <charset val="128"/>
      </rPr>
      <t>上級</t>
    </r>
    <r>
      <rPr>
        <sz val="10"/>
        <color rgb="FF000000"/>
        <rFont val="Arial"/>
        <family val="2"/>
      </rPr>
      <t>)</t>
    </r>
    <rPh sb="24" eb="26">
      <t>ジョウキュウ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</si>
  <si>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Communicative Training</t>
    </r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</si>
  <si>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WeblioNews(</t>
    </r>
    <r>
      <rPr>
        <sz val="10"/>
        <color rgb="FF000000"/>
        <rFont val="ＭＳ Ｐゴシック"/>
        <family val="3"/>
        <charset val="128"/>
      </rPr>
      <t>初級</t>
    </r>
    <r>
      <rPr>
        <sz val="10"/>
        <color rgb="FF000000"/>
        <rFont val="Arial"/>
        <family val="2"/>
      </rPr>
      <t>)</t>
    </r>
    <rPh sb="12" eb="14">
      <t>ショキュウ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</si>
  <si>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WeblioNews(</t>
    </r>
    <r>
      <rPr>
        <sz val="10"/>
        <color rgb="FF000000"/>
        <rFont val="ＭＳ Ｐゴシック"/>
        <family val="3"/>
        <charset val="128"/>
      </rPr>
      <t>中級</t>
    </r>
    <r>
      <rPr>
        <sz val="10"/>
        <color rgb="FF000000"/>
        <rFont val="Arial"/>
        <family val="2"/>
      </rPr>
      <t>)</t>
    </r>
    <rPh sb="12" eb="14">
      <t>チュウキュウ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</si>
  <si>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WeblioNews(</t>
    </r>
    <r>
      <rPr>
        <sz val="10"/>
        <color rgb="FF000000"/>
        <rFont val="ＭＳ Ｐゴシック"/>
        <family val="3"/>
        <charset val="128"/>
      </rPr>
      <t>上級</t>
    </r>
    <r>
      <rPr>
        <sz val="10"/>
        <color rgb="FF000000"/>
        <rFont val="Arial"/>
        <family val="2"/>
      </rPr>
      <t>)</t>
    </r>
    <rPh sb="12" eb="14">
      <t>ジョウキュウ</t>
    </rPh>
    <phoneticPr fontId="2"/>
  </si>
  <si>
    <r>
      <rPr>
        <sz val="10"/>
        <color rgb="FF000000"/>
        <rFont val="ＭＳ Ｐゴシック"/>
        <family val="3"/>
        <charset val="128"/>
      </rPr>
      <t>英検</t>
    </r>
    <r>
      <rPr>
        <sz val="10"/>
        <color rgb="FF000000"/>
        <rFont val="Arial"/>
        <family val="2"/>
      </rPr>
      <t>5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3" eb="4">
      <t>キュウ</t>
    </rPh>
    <phoneticPr fontId="2"/>
  </si>
  <si>
    <r>
      <rPr>
        <sz val="10"/>
        <color rgb="FF000000"/>
        <rFont val="ＭＳ Ｐゴシック"/>
        <family val="3"/>
        <charset val="128"/>
      </rPr>
      <t>会話力強化コース（</t>
    </r>
    <r>
      <rPr>
        <sz val="10"/>
        <color rgb="FF000000"/>
        <rFont val="Arial"/>
        <family val="2"/>
      </rPr>
      <t>Functional Expression</t>
    </r>
    <r>
      <rPr>
        <sz val="10"/>
        <color rgb="FF000000"/>
        <rFont val="ＭＳ Ｐゴシック"/>
        <family val="3"/>
        <charset val="128"/>
      </rPr>
      <t>）</t>
    </r>
    <phoneticPr fontId="2"/>
  </si>
  <si>
    <r>
      <t>1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</si>
  <si>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4</t>
    </r>
    <r>
      <rPr>
        <sz val="10"/>
        <color rgb="FF000000"/>
        <rFont val="ＭＳ Ｐゴシック"/>
        <family val="3"/>
        <charset val="128"/>
      </rPr>
      <t>級スピーキングテスト</t>
    </r>
    <rPh sb="1" eb="2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</si>
  <si>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貧困</t>
    </r>
    <r>
      <rPr>
        <sz val="10"/>
        <color rgb="FF000000"/>
        <rFont val="Arial"/>
        <family val="2"/>
      </rPr>
      <t xml:space="preserve"> (Poverty)</t>
    </r>
  </si>
  <si>
    <r>
      <rPr>
        <sz val="10"/>
        <color rgb="FF000000"/>
        <rFont val="ＭＳ Ｐゴシック"/>
        <family val="3"/>
        <charset val="128"/>
      </rPr>
      <t>卒業後</t>
    </r>
    <r>
      <rPr>
        <sz val="10"/>
        <color rgb="FF000000"/>
        <rFont val="Arial"/>
        <family val="2"/>
      </rPr>
      <t xml:space="preserve"> After Graduation</t>
    </r>
  </si>
  <si>
    <r>
      <rPr>
        <sz val="10"/>
        <color rgb="FF000000"/>
        <rFont val="ＭＳ Ｐゴシック"/>
        <family val="3"/>
        <charset val="128"/>
      </rPr>
      <t>英検</t>
    </r>
    <r>
      <rPr>
        <sz val="10"/>
        <color rgb="FF000000"/>
        <rFont val="Arial"/>
        <family val="2"/>
      </rPr>
      <t>4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3" eb="4">
      <t>キュウ</t>
    </rPh>
    <phoneticPr fontId="2"/>
  </si>
  <si>
    <r>
      <t>2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</si>
  <si>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rPr>
        <sz val="10"/>
        <color rgb="FF000000"/>
        <rFont val="ＭＳ Ｐゴシック"/>
        <family val="2"/>
        <charset val="128"/>
      </rPr>
      <t>オリジナル</t>
    </r>
    <phoneticPr fontId="2"/>
  </si>
  <si>
    <r>
      <t>3</t>
    </r>
    <r>
      <rPr>
        <sz val="10"/>
        <color rgb="FF000000"/>
        <rFont val="ＭＳ Ｐゴシック"/>
        <family val="3"/>
        <charset val="128"/>
      </rPr>
      <t>級スピーキングテスト</t>
    </r>
    <rPh sb="1" eb="2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</si>
  <si>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英検</t>
    </r>
    <r>
      <rPr>
        <sz val="10"/>
        <color rgb="FF000000"/>
        <rFont val="Arial"/>
        <family val="2"/>
      </rPr>
      <t>3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3" eb="4">
      <t>キュウ</t>
    </rPh>
    <phoneticPr fontId="2"/>
  </si>
  <si>
    <r>
      <t>3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</si>
  <si>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rPr>
        <sz val="10"/>
        <color rgb="FF000000"/>
        <rFont val="ＭＳ Ｐゴシック"/>
        <family val="3"/>
        <charset val="128"/>
      </rPr>
      <t>準</t>
    </r>
    <r>
      <rPr>
        <sz val="10"/>
        <color rgb="FF000000"/>
        <rFont val="Arial"/>
        <family val="2"/>
      </rPr>
      <t>2</t>
    </r>
    <r>
      <rPr>
        <sz val="10"/>
        <color rgb="FF000000"/>
        <rFont val="ＭＳ Ｐゴシック"/>
        <family val="3"/>
        <charset val="128"/>
      </rPr>
      <t>級スピーキングテスト</t>
    </r>
    <rPh sb="0" eb="1">
      <t>ジュン</t>
    </rPh>
    <rPh sb="2" eb="3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</si>
  <si>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英検準</t>
    </r>
    <r>
      <rPr>
        <sz val="10"/>
        <color rgb="FF000000"/>
        <rFont val="Arial"/>
        <family val="2"/>
      </rPr>
      <t>2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2" eb="3">
      <t>ジュン</t>
    </rPh>
    <rPh sb="4" eb="5">
      <t>キュウ</t>
    </rPh>
    <phoneticPr fontId="2"/>
  </si>
  <si>
    <r>
      <t>4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</si>
  <si>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2</t>
    </r>
    <r>
      <rPr>
        <sz val="10"/>
        <color rgb="FF000000"/>
        <rFont val="ＭＳ Ｐゴシック"/>
        <family val="3"/>
        <charset val="128"/>
      </rPr>
      <t>級スピーキングテスト</t>
    </r>
    <rPh sb="1" eb="2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</si>
  <si>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英検</t>
    </r>
    <r>
      <rPr>
        <sz val="10"/>
        <color rgb="FF000000"/>
        <rFont val="Arial"/>
        <family val="2"/>
      </rPr>
      <t>2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3" eb="4">
      <t>キュウ</t>
    </rPh>
    <phoneticPr fontId="2"/>
  </si>
  <si>
    <r>
      <t>5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</si>
  <si>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rPr>
        <sz val="10"/>
        <color rgb="FF000000"/>
        <rFont val="ＭＳ Ｐゴシック"/>
        <family val="3"/>
        <charset val="128"/>
      </rPr>
      <t>準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級スピーキングテスト</t>
    </r>
    <rPh sb="0" eb="1">
      <t>ジュン</t>
    </rPh>
    <rPh sb="2" eb="3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</si>
  <si>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英検準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2" eb="3">
      <t>ジュン</t>
    </rPh>
    <rPh sb="4" eb="5">
      <t>キュウ</t>
    </rPh>
    <phoneticPr fontId="2"/>
  </si>
  <si>
    <r>
      <t>6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</si>
  <si>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1</t>
    </r>
    <r>
      <rPr>
        <sz val="10"/>
        <color rgb="FF000000"/>
        <rFont val="ＭＳ Ｐゴシック"/>
        <family val="3"/>
        <charset val="128"/>
      </rPr>
      <t>級スピーキングテスト</t>
    </r>
    <rPh sb="1" eb="2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</si>
  <si>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英検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3" eb="4">
      <t>キュウ</t>
    </rPh>
    <phoneticPr fontId="2"/>
  </si>
  <si>
    <r>
      <t>7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</si>
  <si>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8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</si>
  <si>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9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</si>
  <si>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10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</si>
  <si>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11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</si>
  <si>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12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</si>
  <si>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13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</si>
  <si>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14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</si>
  <si>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15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</si>
  <si>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16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</si>
  <si>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17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</si>
  <si>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18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</si>
  <si>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19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</si>
  <si>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20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</si>
  <si>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21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</si>
  <si>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22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</si>
  <si>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23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</si>
  <si>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24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</si>
  <si>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25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</si>
  <si>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rPr>
        <sz val="10"/>
        <color rgb="FF000000"/>
        <rFont val="ＭＳ Ｐゴシック"/>
        <family val="3"/>
        <charset val="128"/>
      </rPr>
      <t>気候変動</t>
    </r>
    <r>
      <rPr>
        <sz val="10"/>
        <color rgb="FF000000"/>
        <rFont val="Arial"/>
        <family val="2"/>
      </rPr>
      <t xml:space="preserve"> (Climate Change)</t>
    </r>
  </si>
  <si>
    <r>
      <rPr>
        <sz val="10"/>
        <color rgb="FF000000"/>
        <rFont val="ＭＳ Ｐゴシック"/>
        <family val="3"/>
        <charset val="128"/>
      </rPr>
      <t>大学授業料の無償化</t>
    </r>
    <r>
      <rPr>
        <sz val="10"/>
        <color rgb="FF000000"/>
        <rFont val="Arial"/>
        <family val="2"/>
      </rPr>
      <t>(University Tuition)</t>
    </r>
  </si>
  <si>
    <t>Greeting</t>
  </si>
  <si>
    <t>Giving a Room Tour</t>
  </si>
  <si>
    <t>Dinner With Your Host Family</t>
  </si>
  <si>
    <t>Offer Help</t>
  </si>
  <si>
    <t>Asking for Directions</t>
  </si>
  <si>
    <t>What's Your Favorite?</t>
  </si>
  <si>
    <t>Whose Pencil is This?</t>
  </si>
  <si>
    <t>Asking How To</t>
  </si>
  <si>
    <t>Hanging out With Friends</t>
  </si>
  <si>
    <t>How Was Your Day?</t>
  </si>
  <si>
    <t>Dreams</t>
  </si>
  <si>
    <t>Plans for the Weekend</t>
  </si>
  <si>
    <t>Not Feeling Well</t>
  </si>
  <si>
    <t>Shall We Have a Party?</t>
  </si>
  <si>
    <t>Go Shopping</t>
  </si>
  <si>
    <t>Order at a Restaurant</t>
  </si>
  <si>
    <t>Taking Public Transportation</t>
  </si>
  <si>
    <t>Introducing Someone</t>
  </si>
  <si>
    <t>Accepting/Asking for a favor</t>
  </si>
  <si>
    <t>Smaller, but the Fastest Player</t>
  </si>
  <si>
    <t>Tell What You Like Doing</t>
  </si>
  <si>
    <t>Welcome To Japan</t>
  </si>
  <si>
    <t>What Did You Enjoy?</t>
  </si>
  <si>
    <t>Let's Cook</t>
  </si>
  <si>
    <t>Time to Say Goodbye</t>
  </si>
  <si>
    <t>What Are You Good At?</t>
  </si>
  <si>
    <t>Whose Pudding Is This?</t>
  </si>
  <si>
    <t>Holding a Party</t>
  </si>
  <si>
    <t>Talking About Family</t>
  </si>
  <si>
    <t>Which Do You Prefer?</t>
  </si>
  <si>
    <t>What Is She/He Like?</t>
  </si>
  <si>
    <t>My Hometown</t>
  </si>
  <si>
    <t>Enjoy the Differences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</si>
</sst>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"/>
    <numFmt numFmtId="177" formatCode="yyyy/mm/dd\(\a\)"/>
    <numFmt numFmtId="178" formatCode="yyyy/mm/dd\(aaa\)"/>
    <numFmt numFmtId="179" formatCode="aaa"/>
    <numFmt numFmtId="180" formatCode="m&quot;月&quot;d&quot;日&quot;\(aaa\)"/>
    <numFmt numFmtId="181" formatCode="h:mm;@"/>
    <numFmt numFmtId="182" formatCode="[mm]&quot;分&quot;"/>
  </numFmts>
  <fonts count="39">
    <font>
      <sz val="10"/>
      <color rgb="FF000000"/>
      <name val="Arial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sz val="6"/>
      <name val="MS Gothic"/>
      <family val="3"/>
      <charset val="128"/>
    </font>
    <font>
      <u/>
      <sz val="10"/>
      <color theme="10"/>
      <name val="Arial"/>
      <family val="2"/>
    </font>
    <font>
      <sz val="11"/>
      <color rgb="FF00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9" tint="0.79998168889431442"/>
      <name val="游ゴシック"/>
      <family val="3"/>
      <charset val="128"/>
      <scheme val="minor"/>
    </font>
    <font>
      <sz val="10"/>
      <color rgb="FF000000"/>
      <name val="Arial"/>
      <family val="2"/>
    </font>
    <font>
      <sz val="10"/>
      <color rgb="FF000000"/>
      <name val="ＭＳ Ｐゴシック"/>
      <family val="3"/>
      <charset val="128"/>
    </font>
    <font>
      <b/>
      <sz val="10"/>
      <color rgb="FF000000"/>
      <name val="Arial"/>
      <family val="2"/>
    </font>
    <font>
      <b/>
      <sz val="10"/>
      <color rgb="FF000000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rgb="FF000000"/>
      <name val="ＭＳ Ｐゴシック"/>
      <family val="2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ゴシック"/>
      <family val="2"/>
      <charset val="128"/>
    </font>
    <font>
      <sz val="1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1"/>
      <color theme="5" tint="0.79998168889431442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FE2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/>
  </cellStyleXfs>
  <cellXfs count="127">
    <xf numFmtId="0" fontId="0" fillId="0" borderId="0" xfId="0"/>
    <xf numFmtId="0" fontId="3" fillId="0" borderId="0" xfId="0" applyFont="1"/>
    <xf numFmtId="0" fontId="4" fillId="0" borderId="0" xfId="0" applyFont="1"/>
    <xf numFmtId="0" fontId="6" fillId="4" borderId="0" xfId="0" applyFont="1" applyFill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9" fontId="3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79" fontId="3" fillId="0" borderId="4" xfId="0" applyNumberFormat="1" applyFont="1" applyBorder="1" applyAlignment="1">
      <alignment horizontal="center"/>
    </xf>
    <xf numFmtId="31" fontId="3" fillId="0" borderId="5" xfId="0" applyNumberFormat="1" applyFont="1" applyBorder="1" applyAlignment="1">
      <alignment horizontal="center"/>
    </xf>
    <xf numFmtId="179" fontId="3" fillId="0" borderId="5" xfId="0" applyNumberFormat="1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" fillId="0" borderId="0" xfId="2">
      <alignment vertical="center"/>
    </xf>
    <xf numFmtId="0" fontId="1" fillId="0" borderId="6" xfId="2" applyBorder="1">
      <alignment vertical="center"/>
    </xf>
    <xf numFmtId="0" fontId="20" fillId="0" borderId="0" xfId="2" applyFont="1" applyAlignment="1">
      <alignment horizontal="center" vertical="center"/>
    </xf>
    <xf numFmtId="0" fontId="24" fillId="9" borderId="0" xfId="2" applyFont="1" applyFill="1" applyAlignment="1">
      <alignment horizontal="center" vertical="center"/>
    </xf>
    <xf numFmtId="0" fontId="24" fillId="10" borderId="6" xfId="2" applyFont="1" applyFill="1" applyBorder="1" applyAlignment="1">
      <alignment horizontal="center" vertical="center"/>
    </xf>
    <xf numFmtId="0" fontId="25" fillId="10" borderId="0" xfId="2" applyFont="1" applyFill="1" applyAlignment="1">
      <alignment horizontal="center" vertical="center" wrapText="1" shrinkToFit="1"/>
    </xf>
    <xf numFmtId="0" fontId="25" fillId="10" borderId="0" xfId="2" applyFont="1" applyFill="1" applyAlignment="1">
      <alignment horizontal="center" vertical="center"/>
    </xf>
    <xf numFmtId="0" fontId="26" fillId="0" borderId="0" xfId="2" applyFont="1">
      <alignment vertical="center"/>
    </xf>
    <xf numFmtId="0" fontId="16" fillId="0" borderId="1" xfId="0" applyFont="1" applyBorder="1"/>
    <xf numFmtId="0" fontId="16" fillId="12" borderId="1" xfId="0" applyFont="1" applyFill="1" applyBorder="1"/>
    <xf numFmtId="0" fontId="1" fillId="13" borderId="0" xfId="2" applyFill="1">
      <alignment vertical="center"/>
    </xf>
    <xf numFmtId="0" fontId="1" fillId="13" borderId="6" xfId="2" applyFill="1" applyBorder="1">
      <alignment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4" fillId="0" borderId="1" xfId="2" applyFont="1" applyBorder="1" applyAlignment="1">
      <alignment horizontal="center" vertical="center"/>
    </xf>
    <xf numFmtId="176" fontId="9" fillId="13" borderId="1" xfId="0" applyNumberFormat="1" applyFont="1" applyFill="1" applyBorder="1" applyAlignment="1" applyProtection="1">
      <alignment horizontal="center" vertical="center" wrapText="1"/>
      <protection locked="0"/>
    </xf>
    <xf numFmtId="181" fontId="9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13" borderId="1" xfId="0" applyFont="1" applyFill="1" applyBorder="1" applyAlignment="1" applyProtection="1">
      <alignment horizontal="center" vertical="center" wrapText="1"/>
      <protection locked="0"/>
    </xf>
    <xf numFmtId="0" fontId="9" fillId="13" borderId="1" xfId="0" applyFont="1" applyFill="1" applyBorder="1" applyAlignment="1" applyProtection="1">
      <alignment horizontal="center" vertical="center" wrapText="1" shrinkToFit="1"/>
      <protection locked="0"/>
    </xf>
    <xf numFmtId="0" fontId="9" fillId="13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2" fillId="0" borderId="1" xfId="2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2" fillId="0" borderId="0" xfId="1" applyAlignment="1" applyProtection="1">
      <protection locked="0"/>
    </xf>
    <xf numFmtId="0" fontId="14" fillId="0" borderId="0" xfId="0" applyFont="1" applyProtection="1">
      <protection locked="0"/>
    </xf>
    <xf numFmtId="0" fontId="3" fillId="0" borderId="1" xfId="0" applyFont="1" applyBorder="1" applyAlignment="1">
      <alignment horizontal="center" vertical="center"/>
    </xf>
    <xf numFmtId="180" fontId="3" fillId="0" borderId="5" xfId="0" applyNumberFormat="1" applyFont="1" applyBorder="1" applyAlignment="1">
      <alignment horizontal="center"/>
    </xf>
    <xf numFmtId="31" fontId="3" fillId="0" borderId="10" xfId="0" applyNumberFormat="1" applyFont="1" applyBorder="1" applyAlignment="1">
      <alignment horizontal="center"/>
    </xf>
    <xf numFmtId="179" fontId="3" fillId="0" borderId="10" xfId="0" applyNumberFormat="1" applyFont="1" applyBorder="1" applyAlignment="1">
      <alignment horizontal="center"/>
    </xf>
    <xf numFmtId="0" fontId="1" fillId="13" borderId="0" xfId="2" applyFill="1" applyProtection="1">
      <alignment vertical="center"/>
      <protection locked="0"/>
    </xf>
    <xf numFmtId="0" fontId="1" fillId="0" borderId="0" xfId="2" applyProtection="1">
      <alignment vertical="center"/>
      <protection locked="0"/>
    </xf>
    <xf numFmtId="31" fontId="3" fillId="0" borderId="11" xfId="0" applyNumberFormat="1" applyFont="1" applyBorder="1" applyAlignment="1">
      <alignment horizontal="center"/>
    </xf>
    <xf numFmtId="0" fontId="3" fillId="8" borderId="0" xfId="4" applyFont="1" applyFill="1"/>
    <xf numFmtId="14" fontId="3" fillId="8" borderId="0" xfId="4" applyNumberFormat="1" applyFont="1" applyFill="1"/>
    <xf numFmtId="0" fontId="3" fillId="8" borderId="0" xfId="4" applyFont="1" applyFill="1" applyAlignment="1">
      <alignment wrapText="1"/>
    </xf>
    <xf numFmtId="0" fontId="3" fillId="0" borderId="0" xfId="4" applyFont="1" applyAlignment="1">
      <alignment vertical="center"/>
    </xf>
    <xf numFmtId="0" fontId="3" fillId="0" borderId="0" xfId="4" applyFont="1"/>
    <xf numFmtId="0" fontId="3" fillId="0" borderId="1" xfId="4" applyFont="1" applyBorder="1"/>
    <xf numFmtId="178" fontId="3" fillId="0" borderId="1" xfId="4" applyNumberFormat="1" applyFont="1" applyBorder="1"/>
    <xf numFmtId="0" fontId="3" fillId="0" borderId="1" xfId="4" applyFont="1" applyBorder="1" applyAlignment="1">
      <alignment wrapText="1"/>
    </xf>
    <xf numFmtId="0" fontId="3" fillId="0" borderId="0" xfId="4" applyFont="1" applyAlignment="1">
      <alignment wrapText="1"/>
    </xf>
    <xf numFmtId="0" fontId="3" fillId="0" borderId="1" xfId="4" applyFont="1" applyBorder="1" applyAlignment="1">
      <alignment vertical="center"/>
    </xf>
    <xf numFmtId="14" fontId="3" fillId="0" borderId="0" xfId="4" applyNumberFormat="1" applyFont="1"/>
    <xf numFmtId="0" fontId="3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4" fillId="14" borderId="0" xfId="2" applyFont="1" applyFill="1" applyAlignment="1" applyProtection="1">
      <alignment horizontal="center" vertical="center"/>
      <protection locked="0"/>
    </xf>
    <xf numFmtId="0" fontId="37" fillId="14" borderId="0" xfId="2" applyFont="1" applyFill="1" applyAlignment="1" applyProtection="1">
      <alignment horizontal="left" vertical="top"/>
      <protection locked="0"/>
    </xf>
    <xf numFmtId="0" fontId="22" fillId="14" borderId="0" xfId="2" applyFont="1" applyFill="1" applyAlignment="1" applyProtection="1">
      <alignment horizontal="center" vertical="center"/>
      <protection locked="0"/>
    </xf>
    <xf numFmtId="0" fontId="22" fillId="14" borderId="0" xfId="2" applyFont="1" applyFill="1" applyAlignment="1" applyProtection="1">
      <alignment horizontal="left" vertical="top"/>
      <protection locked="0"/>
    </xf>
    <xf numFmtId="181" fontId="9" fillId="0" borderId="1" xfId="0" applyNumberFormat="1" applyFont="1" applyBorder="1" applyAlignment="1" applyProtection="1">
      <alignment horizontal="center" vertical="center" wrapText="1"/>
      <protection locked="0"/>
    </xf>
    <xf numFmtId="180" fontId="3" fillId="0" borderId="10" xfId="0" applyNumberFormat="1" applyFont="1" applyBorder="1" applyAlignment="1">
      <alignment horizontal="center"/>
    </xf>
    <xf numFmtId="31" fontId="3" fillId="0" borderId="12" xfId="0" applyNumberFormat="1" applyFont="1" applyBorder="1" applyAlignment="1">
      <alignment horizontal="center"/>
    </xf>
    <xf numFmtId="0" fontId="0" fillId="0" borderId="11" xfId="0" applyBorder="1"/>
    <xf numFmtId="179" fontId="3" fillId="0" borderId="13" xfId="0" applyNumberFormat="1" applyFont="1" applyBorder="1" applyAlignment="1">
      <alignment horizontal="center"/>
    </xf>
    <xf numFmtId="0" fontId="0" fillId="0" borderId="14" xfId="0" applyBorder="1"/>
    <xf numFmtId="180" fontId="3" fillId="0" borderId="11" xfId="0" applyNumberFormat="1" applyFont="1" applyBorder="1" applyAlignment="1">
      <alignment horizontal="center"/>
    </xf>
    <xf numFmtId="0" fontId="9" fillId="13" borderId="2" xfId="0" applyFont="1" applyFill="1" applyBorder="1" applyAlignment="1" applyProtection="1">
      <alignment horizontal="left" vertical="center" shrinkToFit="1"/>
      <protection locked="0"/>
    </xf>
    <xf numFmtId="0" fontId="9" fillId="13" borderId="2" xfId="0" applyFont="1" applyFill="1" applyBorder="1" applyAlignment="1" applyProtection="1">
      <alignment horizontal="left" shrinkToFit="1"/>
      <protection locked="0"/>
    </xf>
    <xf numFmtId="0" fontId="13" fillId="13" borderId="1" xfId="0" applyFont="1" applyFill="1" applyBorder="1" applyAlignment="1" applyProtection="1">
      <alignment horizontal="left" shrinkToFit="1"/>
      <protection locked="0"/>
    </xf>
    <xf numFmtId="0" fontId="9" fillId="13" borderId="2" xfId="0" applyFont="1" applyFill="1" applyBorder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181" fontId="9" fillId="0" borderId="1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81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6" fillId="0" borderId="0" xfId="0" applyFont="1"/>
    <xf numFmtId="0" fontId="16" fillId="11" borderId="1" xfId="0" applyFont="1" applyFill="1" applyBorder="1"/>
    <xf numFmtId="0" fontId="3" fillId="14" borderId="1" xfId="0" applyFont="1" applyFill="1" applyBorder="1" applyAlignment="1">
      <alignment horizontal="center" vertical="center"/>
    </xf>
    <xf numFmtId="0" fontId="38" fillId="0" borderId="0" xfId="0" applyFont="1" applyAlignment="1" applyProtection="1">
      <alignment horizontal="left" vertical="center" wrapText="1"/>
      <protection locked="0"/>
    </xf>
    <xf numFmtId="0" fontId="15" fillId="4" borderId="9" xfId="0" applyFont="1" applyFill="1" applyBorder="1" applyAlignment="1" applyProtection="1">
      <alignment horizontal="center"/>
      <protection locked="0"/>
    </xf>
    <xf numFmtId="178" fontId="6" fillId="4" borderId="9" xfId="0" applyNumberFormat="1" applyFont="1" applyFill="1" applyBorder="1" applyAlignment="1" applyProtection="1">
      <alignment horizontal="center"/>
      <protection locked="0"/>
    </xf>
    <xf numFmtId="0" fontId="27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177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 shrinkToFi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177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 shrinkToFi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76" fontId="9" fillId="13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82" fontId="9" fillId="15" borderId="1" xfId="0" applyNumberFormat="1" applyFont="1" applyFill="1" applyBorder="1" applyAlignment="1" applyProtection="1">
      <alignment horizontal="center" vertical="center" wrapText="1"/>
    </xf>
    <xf numFmtId="182" fontId="9" fillId="0" borderId="1" xfId="0" applyNumberFormat="1" applyFont="1" applyBorder="1" applyAlignment="1" applyProtection="1">
      <alignment horizontal="center" vertical="center" wrapText="1"/>
    </xf>
    <xf numFmtId="0" fontId="9" fillId="13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</cellXfs>
  <cellStyles count="5">
    <cellStyle name="ハイパーリンク" xfId="1" builtinId="8"/>
    <cellStyle name="ハイパーリンク 2" xfId="3" xr:uid="{8707D18D-7BC1-49BA-B819-697BDAF3E0B5}"/>
    <cellStyle name="標準" xfId="0" builtinId="0"/>
    <cellStyle name="標準 2" xfId="2" xr:uid="{28143411-3F12-4FE3-80D4-94C7ACCBEB00}"/>
    <cellStyle name="標準 3" xfId="4" xr:uid="{0C035622-ED2A-4B17-8E1E-C6974B3A2D49}"/>
  </cellStyles>
  <dxfs count="1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R$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P$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77470</xdr:colOff>
      <xdr:row>4</xdr:row>
      <xdr:rowOff>76201</xdr:rowOff>
    </xdr:from>
    <xdr:to>
      <xdr:col>22</xdr:col>
      <xdr:colOff>142875</xdr:colOff>
      <xdr:row>31</xdr:row>
      <xdr:rowOff>15875</xdr:rowOff>
    </xdr:to>
    <xdr:sp macro="" textlink="">
      <xdr:nvSpPr>
        <xdr:cNvPr id="73" name="テキスト ボックス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9460845" y="2286001"/>
          <a:ext cx="7599680" cy="661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スケジュールを計画される際にご確認ください。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＜レッスン予約・キャンセルルール＞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●レッスン予約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希望するレッスン日の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15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日前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(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土日、及び日本とフィリピン祝日を除く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)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までに、</a:t>
          </a:r>
          <a:endParaRPr kumimoji="0" lang="en-US" altLang="ja-JP" sz="10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ご連絡をお願いいたします。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</a:b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●日時の変更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1.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0" lang="ja-JP" altLang="en-US" sz="105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キャンセル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：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5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日前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(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土日、及び日本とフィリピン祝日、弊社休業日を除く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)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までにお知らせください。</a:t>
          </a:r>
          <a:b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</a:b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2.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0" lang="ja-JP" altLang="en-US" sz="105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変更先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：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15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日以上先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(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土日、及び日本とフィリピン祝日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、弊社休業日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を除く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)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の日程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で設定をお願いいたします。</a:t>
          </a:r>
          <a:b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</a:b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0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ただし、</a:t>
          </a:r>
          <a:r>
            <a:rPr kumimoji="0" lang="ja-JP" altLang="ja-JP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学校感染症や天災による休校・学級閉鎖・時間割変更等のやむを得ない理由の場合</a:t>
          </a:r>
          <a:r>
            <a:rPr kumimoji="0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は、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0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期限を切っていた場合でも日時変更可能です。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0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担当者までご相談ください。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●教材変更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5</a:t>
          </a:r>
          <a:r>
            <a:rPr kumimoji="0" lang="ja-JP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日前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(</a:t>
          </a:r>
          <a:r>
            <a:rPr kumimoji="0" lang="ja-JP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土日、及び日本とフィリピン祝日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、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弊社休業日</a:t>
          </a:r>
          <a:r>
            <a:rPr kumimoji="0" lang="ja-JP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を除く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までにご希望をお知らせください。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●</a:t>
          </a:r>
          <a:r>
            <a:rPr kumimoji="1" lang="ja-JP" altLang="en-US" sz="105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システムトラブル・病欠・公欠等で、十分ご受講いただけなかった生徒様がいらっしゃる場合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 　　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弊社予約レッスンが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回完了するごとに、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振替補償ポイント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が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ポイント付与されます。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そちらのポイントを使って、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振替レッスンを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ご受講いただけます。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生徒様ご自身でのご予約・ご受講をお願いいたします。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3</xdr:row>
          <xdr:rowOff>76200</xdr:rowOff>
        </xdr:from>
        <xdr:to>
          <xdr:col>23</xdr:col>
          <xdr:colOff>523875</xdr:colOff>
          <xdr:row>3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3</xdr:row>
          <xdr:rowOff>76200</xdr:rowOff>
        </xdr:from>
        <xdr:to>
          <xdr:col>17</xdr:col>
          <xdr:colOff>361950</xdr:colOff>
          <xdr:row>3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2</xdr:row>
      <xdr:rowOff>104775</xdr:rowOff>
    </xdr:from>
    <xdr:to>
      <xdr:col>23</xdr:col>
      <xdr:colOff>85725</xdr:colOff>
      <xdr:row>23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497425" y="790575"/>
          <a:ext cx="6038850" cy="492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ご記入の際、ご確認ください。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＜提出ルール＞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初回レッスンご希望日の</a:t>
          </a: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15</a:t>
          </a:r>
          <a:r>
            <a:rPr kumimoji="1" lang="ja-JP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日前</a:t>
          </a: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(</a:t>
          </a:r>
          <a:r>
            <a:rPr kumimoji="1" lang="ja-JP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土日、及び日本とフィリピン祝日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、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弊社休業日を除く</a:t>
          </a: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)</a:t>
          </a:r>
          <a:r>
            <a:rPr kumimoji="1" lang="ja-JP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までに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、</a:t>
          </a: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ご記入いただき、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弊社営業担当へご送付ください。</a:t>
          </a: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＜ご記入手順＞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1.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en-US" altLang="ja-JP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G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～</a:t>
          </a:r>
          <a:r>
            <a:rPr kumimoji="1" lang="en-US" altLang="ja-JP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I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列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にご受講される生徒様のクラスとお名前をご記入ください。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2.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en-US" altLang="ja-JP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L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列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に自動表示されるクラス名が、間違いないかご確認ください。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3.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en-US" altLang="ja-JP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M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列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に自動表示される各クラスの生徒様の合計数が、間違いないかご確認ください。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4.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年度途中からの留学などが確定している場合は、</a:t>
          </a:r>
          <a:r>
            <a:rPr kumimoji="0" lang="en-US" altLang="ja-JP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J</a:t>
          </a:r>
          <a:r>
            <a:rPr kumimoji="0" lang="ja-JP" altLang="en-US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列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の「備考」に記載をお願いいたします。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＜ご提出いただいた後の流れ＞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1.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いただいた生徒様人数分のアカウントを発行いたします。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2.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その後、弊社が</a:t>
          </a:r>
          <a:r>
            <a:rPr kumimoji="1" lang="en-US" altLang="ja-JP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A-F</a:t>
          </a:r>
          <a:r>
            <a:rPr kumimoji="1" lang="ja-JP" altLang="ja-JP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列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欄を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記入し、返却いたします。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3.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その際に、各生徒様にアカウントを配布するための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PDF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もあわせて送付いたします。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</xdr:row>
          <xdr:rowOff>104775</xdr:rowOff>
        </xdr:from>
        <xdr:to>
          <xdr:col>16</xdr:col>
          <xdr:colOff>28575</xdr:colOff>
          <xdr:row>1</xdr:row>
          <xdr:rowOff>342900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</xdr:row>
          <xdr:rowOff>104775</xdr:rowOff>
        </xdr:from>
        <xdr:to>
          <xdr:col>18</xdr:col>
          <xdr:colOff>9525</xdr:colOff>
          <xdr:row>1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</xdr:row>
          <xdr:rowOff>104775</xdr:rowOff>
        </xdr:from>
        <xdr:to>
          <xdr:col>20</xdr:col>
          <xdr:colOff>38100</xdr:colOff>
          <xdr:row>1</xdr:row>
          <xdr:rowOff>342900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000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40625" defaultRowHeight="18.75"/>
  <cols>
    <col min="1" max="1" width="9.140625" style="90"/>
    <col min="2" max="2" width="14" style="122" customWidth="1"/>
    <col min="3" max="3" width="21.28515625" style="91" customWidth="1"/>
    <col min="4" max="4" width="11.140625" style="91" customWidth="1"/>
    <col min="5" max="5" width="11.140625" style="90" customWidth="1"/>
    <col min="6" max="6" width="11.5703125" style="122" customWidth="1"/>
    <col min="7" max="7" width="28.5703125" style="90" customWidth="1"/>
    <col min="8" max="8" width="14" style="126" customWidth="1"/>
    <col min="9" max="9" width="17" style="90" customWidth="1"/>
    <col min="10" max="10" width="32.42578125" style="90" customWidth="1"/>
    <col min="11" max="11" width="26.42578125" style="92" customWidth="1"/>
    <col min="12" max="12" width="30.42578125" style="92" customWidth="1"/>
    <col min="13" max="13" width="48.5703125" style="93" customWidth="1"/>
    <col min="14" max="17" width="15" style="1" customWidth="1"/>
    <col min="18" max="18" width="8.42578125" style="1" customWidth="1"/>
    <col min="19" max="19" width="15" style="1" customWidth="1"/>
    <col min="20" max="20" width="15.140625" style="1" customWidth="1"/>
    <col min="21" max="21" width="15.28515625" style="1" bestFit="1" customWidth="1"/>
    <col min="22" max="22" width="14.140625" style="1" customWidth="1"/>
    <col min="23" max="23" width="18.140625" style="1" customWidth="1"/>
    <col min="24" max="16384" width="9.140625" style="1"/>
  </cols>
  <sheetData>
    <row r="1" spans="1:24" ht="52.5" customHeight="1">
      <c r="A1" s="5" t="s">
        <v>0</v>
      </c>
      <c r="B1" s="4"/>
      <c r="C1" s="1"/>
      <c r="D1" s="1"/>
      <c r="E1" s="97" t="s">
        <v>308</v>
      </c>
      <c r="F1" s="97"/>
      <c r="G1" s="97"/>
      <c r="H1" s="97"/>
      <c r="I1" s="97"/>
      <c r="J1" s="97"/>
      <c r="K1" s="97"/>
      <c r="L1" s="97"/>
      <c r="M1" s="1"/>
    </row>
    <row r="2" spans="1:24" ht="24">
      <c r="A2" s="3" t="s">
        <v>1</v>
      </c>
      <c r="B2" s="98"/>
      <c r="C2" s="98"/>
      <c r="D2" s="3" t="s">
        <v>2</v>
      </c>
      <c r="E2" s="99"/>
      <c r="F2" s="99"/>
      <c r="G2" s="99"/>
      <c r="H2" s="2"/>
      <c r="I2" s="1"/>
      <c r="J2" s="1"/>
      <c r="K2" s="1"/>
      <c r="L2" s="1"/>
      <c r="M2" s="1"/>
    </row>
    <row r="3" spans="1:24" ht="66" customHeight="1">
      <c r="A3" s="102" t="s">
        <v>3</v>
      </c>
      <c r="B3" s="103" t="s">
        <v>224</v>
      </c>
      <c r="C3" s="104" t="s">
        <v>4</v>
      </c>
      <c r="D3" s="105" t="s">
        <v>5</v>
      </c>
      <c r="E3" s="105" t="s">
        <v>6</v>
      </c>
      <c r="F3" s="106" t="s">
        <v>298</v>
      </c>
      <c r="G3" s="105" t="s">
        <v>225</v>
      </c>
      <c r="H3" s="105" t="s">
        <v>7</v>
      </c>
      <c r="I3" s="107" t="s">
        <v>8</v>
      </c>
      <c r="J3" s="108" t="s">
        <v>9</v>
      </c>
      <c r="K3" s="109" t="s">
        <v>288</v>
      </c>
      <c r="L3" s="110"/>
      <c r="M3" s="111"/>
      <c r="O3" s="96" t="s">
        <v>213</v>
      </c>
      <c r="P3" s="96"/>
      <c r="Q3" s="96"/>
      <c r="R3" s="96"/>
      <c r="S3" s="96"/>
      <c r="T3" s="96"/>
      <c r="U3" s="96"/>
      <c r="V3" s="96"/>
      <c r="W3" s="96"/>
      <c r="X3" s="96"/>
    </row>
    <row r="4" spans="1:24" ht="31.5" customHeight="1">
      <c r="A4" s="112"/>
      <c r="B4" s="113"/>
      <c r="C4" s="114"/>
      <c r="D4" s="115"/>
      <c r="E4" s="115"/>
      <c r="F4" s="116"/>
      <c r="G4" s="115"/>
      <c r="H4" s="115"/>
      <c r="I4" s="117"/>
      <c r="J4" s="118"/>
      <c r="K4" s="119" t="s">
        <v>148</v>
      </c>
      <c r="L4" s="119" t="s">
        <v>149</v>
      </c>
      <c r="M4" s="119" t="s">
        <v>151</v>
      </c>
      <c r="O4" s="31" t="s">
        <v>214</v>
      </c>
      <c r="P4" s="41"/>
      <c r="Q4" s="46" t="s">
        <v>227</v>
      </c>
      <c r="R4" s="64" t="b">
        <v>0</v>
      </c>
      <c r="S4" s="32" t="s">
        <v>215</v>
      </c>
      <c r="T4" s="65"/>
      <c r="U4" s="32" t="s">
        <v>226</v>
      </c>
      <c r="V4" s="41"/>
      <c r="W4" s="33" t="s">
        <v>222</v>
      </c>
      <c r="X4" s="40"/>
    </row>
    <row r="5" spans="1:24" s="39" customFormat="1">
      <c r="A5" s="34" t="s">
        <v>10</v>
      </c>
      <c r="B5" s="120" t="str">
        <f>IF(COUNTIF(祝日!$B$2:$B$28,C5)&gt;0,"フィリピン祝日",IF(COUNTIF(祝日!$B$31:$B$52,C5)&gt;0,"日本の祝日",IF(COUNTIF(祝日!$B$55:$B$60,C5)&gt;0,"弊社休業日",IF(C5="","",TEXT(C5,"aaaa")))))</f>
        <v>木曜日</v>
      </c>
      <c r="C5" s="34">
        <v>45393</v>
      </c>
      <c r="D5" s="35">
        <v>0.45833333333333331</v>
      </c>
      <c r="E5" s="35">
        <v>0.4826388888888889</v>
      </c>
      <c r="F5" s="123">
        <f>IF(AND(D5&lt;&gt;"",E5&lt;&gt;""),E5-D5,"")</f>
        <v>2.430555555555558E-2</v>
      </c>
      <c r="G5" s="36" t="s">
        <v>11</v>
      </c>
      <c r="H5" s="125">
        <v>35</v>
      </c>
      <c r="I5" s="37">
        <v>1</v>
      </c>
      <c r="J5" s="38"/>
      <c r="K5" s="77" t="s">
        <v>65</v>
      </c>
      <c r="L5" s="78" t="s">
        <v>150</v>
      </c>
      <c r="M5" s="79" t="s">
        <v>152</v>
      </c>
      <c r="O5" s="42"/>
    </row>
    <row r="6" spans="1:24" s="39" customFormat="1" ht="19.5" customHeight="1">
      <c r="A6" s="34" t="s">
        <v>10</v>
      </c>
      <c r="B6" s="120" t="str">
        <f>IF(COUNTIF(祝日!$B$2:$B$28,C6)&gt;0,"フィリピン祝日",IF(COUNTIF(祝日!$B$31:$B$52,C6)&gt;0,"日本の祝日",IF(COUNTIF(祝日!$B$55:$B$60,C6)&gt;0,"弊社休業日",IF(C6="","",TEXT(C6,"aaaa")))))</f>
        <v>月曜日</v>
      </c>
      <c r="C6" s="34">
        <v>45425</v>
      </c>
      <c r="D6" s="35">
        <v>0.5625</v>
      </c>
      <c r="E6" s="35">
        <v>0.58680555555555558</v>
      </c>
      <c r="F6" s="123">
        <f>IF(AND(D6&lt;&gt;"",E6&lt;&gt;""),E6-D6,"")</f>
        <v>2.430555555555558E-2</v>
      </c>
      <c r="G6" s="36" t="s">
        <v>13</v>
      </c>
      <c r="H6" s="125">
        <v>37</v>
      </c>
      <c r="I6" s="36">
        <v>1</v>
      </c>
      <c r="J6" s="80"/>
      <c r="K6" s="77" t="s">
        <v>310</v>
      </c>
      <c r="L6" s="78" t="s">
        <v>317</v>
      </c>
      <c r="M6" s="79" t="s">
        <v>381</v>
      </c>
      <c r="O6" s="43"/>
      <c r="P6" s="44"/>
    </row>
    <row r="7" spans="1:24" s="39" customFormat="1" ht="19.5" customHeight="1">
      <c r="A7" s="34" t="s">
        <v>10</v>
      </c>
      <c r="B7" s="120" t="str">
        <f>IF(COUNTIF(祝日!$B$2:$B$28,C7)&gt;0,"フィリピン祝日",IF(COUNTIF(祝日!$B$31:$B$52,C7)&gt;0,"日本の祝日",IF(COUNTIF(祝日!$B$55:$B$60,C7)&gt;0,"弊社休業日",IF(C7="","",TEXT(C7,"aaaa")))))</f>
        <v>土曜日</v>
      </c>
      <c r="C7" s="34">
        <v>45444</v>
      </c>
      <c r="D7" s="35">
        <v>0.45833333333333331</v>
      </c>
      <c r="E7" s="35">
        <v>0.4826388888888889</v>
      </c>
      <c r="F7" s="123">
        <f>IF(AND(D7&lt;&gt;"",E7&lt;&gt;""),E7-D7,"")</f>
        <v>2.430555555555558E-2</v>
      </c>
      <c r="G7" s="36" t="s">
        <v>11</v>
      </c>
      <c r="H7" s="125">
        <v>35</v>
      </c>
      <c r="I7" s="36">
        <v>2</v>
      </c>
      <c r="J7" s="80"/>
      <c r="K7" s="77" t="s">
        <v>66</v>
      </c>
      <c r="L7" s="78" t="s">
        <v>210</v>
      </c>
      <c r="M7" s="79" t="s">
        <v>70</v>
      </c>
      <c r="O7" s="45"/>
    </row>
    <row r="8" spans="1:24" s="39" customFormat="1" ht="19.5" customHeight="1">
      <c r="A8" s="34" t="s">
        <v>10</v>
      </c>
      <c r="B8" s="120" t="str">
        <f>IF(COUNTIF(祝日!$B$2:$B$28,C8)&gt;0,"フィリピン祝日",IF(COUNTIF(祝日!$B$31:$B$52,C8)&gt;0,"日本の祝日",IF(COUNTIF(祝日!$B$55:$B$60,C8)&gt;0,"弊社休業日",IF(C8="","",TEXT(C8,"aaaa")))))</f>
        <v>月曜日</v>
      </c>
      <c r="C8" s="34">
        <v>45537</v>
      </c>
      <c r="D8" s="35">
        <v>0.45833333333333331</v>
      </c>
      <c r="E8" s="35">
        <v>0.4826388888888889</v>
      </c>
      <c r="F8" s="123">
        <f>IF(AND(D8&lt;&gt;"",E8&lt;&gt;""),E8-D8,"")</f>
        <v>2.430555555555558E-2</v>
      </c>
      <c r="G8" s="36" t="s">
        <v>15</v>
      </c>
      <c r="H8" s="125">
        <v>31</v>
      </c>
      <c r="I8" s="36">
        <v>1</v>
      </c>
      <c r="J8" s="80"/>
      <c r="K8" s="77" t="s">
        <v>66</v>
      </c>
      <c r="L8" s="78" t="s">
        <v>297</v>
      </c>
      <c r="M8" s="79" t="s">
        <v>153</v>
      </c>
    </row>
    <row r="9" spans="1:24" ht="19.5" customHeight="1">
      <c r="A9" s="81"/>
      <c r="B9" s="121" t="str">
        <f>IF(COUNTIF(祝日!$B$2:$B$28,C9)&gt;0,"フィリピン祝日",IF(COUNTIF(祝日!$B$31:$B$52,C9)&gt;0,"日本の祝日",IF(COUNTIF(祝日!$B$55:$B$60,C9)&gt;0,"弊社休業日",IF(C9="","",TEXT(C9,"aaaa")))))</f>
        <v/>
      </c>
      <c r="C9" s="82"/>
      <c r="D9" s="70"/>
      <c r="E9" s="70"/>
      <c r="F9" s="124" t="str">
        <f>IF(AND(D9&lt;&gt;"",E9&lt;&gt;""),E9-D9,"")</f>
        <v/>
      </c>
      <c r="G9" s="81"/>
      <c r="H9" s="121" t="str">
        <f>IF(G9="","",VLOOKUP($G9,ご受講生徒様一覧表!$L:$M,2,FALSE))</f>
        <v/>
      </c>
      <c r="I9" s="81"/>
      <c r="J9" s="83"/>
      <c r="K9" s="84"/>
      <c r="L9" s="84"/>
      <c r="M9" s="85"/>
    </row>
    <row r="10" spans="1:24" ht="19.5" customHeight="1">
      <c r="A10" s="81"/>
      <c r="B10" s="121" t="str">
        <f>IF(COUNTIF(祝日!$B$2:$B$28,C10)&gt;0,"フィリピン祝日",IF(COUNTIF(祝日!$B$31:$B$52,C10)&gt;0,"日本の祝日",IF(COUNTIF(祝日!$B$55:$B$60,C10)&gt;0,"弊社休業日",IF(C10="","",TEXT(C10,"aaaa")))))</f>
        <v/>
      </c>
      <c r="C10" s="82"/>
      <c r="D10" s="86"/>
      <c r="E10" s="86"/>
      <c r="F10" s="124" t="str">
        <f>IF(AND(D10&lt;&gt;"",E10&lt;&gt;""),E10-D10,"")</f>
        <v/>
      </c>
      <c r="G10" s="81"/>
      <c r="H10" s="121" t="str">
        <f>IF(G10="","",VLOOKUP($G10,ご受講生徒様一覧表!$L:$M,2,FALSE))</f>
        <v/>
      </c>
      <c r="I10" s="81"/>
      <c r="J10" s="83"/>
      <c r="K10" s="84"/>
      <c r="L10" s="84"/>
      <c r="M10" s="85"/>
    </row>
    <row r="11" spans="1:24" ht="19.5" customHeight="1">
      <c r="A11" s="81"/>
      <c r="B11" s="121" t="str">
        <f>IF(COUNTIF(祝日!$B$2:$B$28,C11)&gt;0,"フィリピン祝日",IF(COUNTIF(祝日!$B$31:$B$52,C11)&gt;0,"日本の祝日",IF(COUNTIF(祝日!$B$55:$B$60,C11)&gt;0,"弊社休業日",IF(C11="","",TEXT(C11,"aaaa")))))</f>
        <v/>
      </c>
      <c r="C11" s="87"/>
      <c r="D11" s="86"/>
      <c r="E11" s="86"/>
      <c r="F11" s="124" t="str">
        <f>IF(AND(D11&lt;&gt;"",E11&lt;&gt;""),E11-D11,"")</f>
        <v/>
      </c>
      <c r="G11" s="81"/>
      <c r="H11" s="121" t="str">
        <f>IF(G11="","",VLOOKUP($G11,ご受講生徒様一覧表!$L:$M,2,FALSE))</f>
        <v/>
      </c>
      <c r="I11" s="81"/>
      <c r="J11" s="83"/>
      <c r="K11" s="84"/>
      <c r="L11" s="84"/>
      <c r="M11" s="85"/>
    </row>
    <row r="12" spans="1:24" ht="19.5" customHeight="1">
      <c r="A12" s="81"/>
      <c r="B12" s="121" t="str">
        <f>IF(COUNTIF(祝日!$B$2:$B$28,C12)&gt;0,"フィリピン祝日",IF(COUNTIF(祝日!$B$31:$B$52,C12)&gt;0,"日本の祝日",IF(COUNTIF(祝日!$B$55:$B$60,C12)&gt;0,"弊社休業日",IF(C12="","",TEXT(C12,"aaaa")))))</f>
        <v/>
      </c>
      <c r="C12" s="87"/>
      <c r="D12" s="86"/>
      <c r="E12" s="86"/>
      <c r="F12" s="124" t="str">
        <f>IF(AND(D12&lt;&gt;"",E12&lt;&gt;""),E12-D12,"")</f>
        <v/>
      </c>
      <c r="G12" s="81"/>
      <c r="H12" s="121" t="str">
        <f>IF(G12="","",VLOOKUP($G12,ご受講生徒様一覧表!$L:$M,2,FALSE))</f>
        <v/>
      </c>
      <c r="I12" s="81"/>
      <c r="J12" s="83"/>
      <c r="K12" s="84"/>
      <c r="L12" s="84"/>
      <c r="M12" s="85"/>
    </row>
    <row r="13" spans="1:24" ht="19.5" customHeight="1">
      <c r="A13" s="81"/>
      <c r="B13" s="121" t="str">
        <f>IF(COUNTIF(祝日!$B$2:$B$28,C13)&gt;0,"フィリピン祝日",IF(COUNTIF(祝日!$B$31:$B$52,C13)&gt;0,"日本の祝日",IF(COUNTIF(祝日!$B$55:$B$60,C13)&gt;0,"弊社休業日",IF(C13="","",TEXT(C13,"aaaa")))))</f>
        <v/>
      </c>
      <c r="C13" s="87"/>
      <c r="D13" s="86"/>
      <c r="E13" s="86"/>
      <c r="F13" s="124" t="str">
        <f>IF(AND(D13&lt;&gt;"",E13&lt;&gt;""),E13-D13,"")</f>
        <v/>
      </c>
      <c r="G13" s="81"/>
      <c r="H13" s="121" t="str">
        <f>IF(G13="","",VLOOKUP($G13,ご受講生徒様一覧表!$L:$M,2,FALSE))</f>
        <v/>
      </c>
      <c r="I13" s="81"/>
      <c r="J13" s="83"/>
      <c r="K13" s="84"/>
      <c r="L13" s="84"/>
      <c r="M13" s="85"/>
    </row>
    <row r="14" spans="1:24" ht="19.5" customHeight="1">
      <c r="A14" s="81"/>
      <c r="B14" s="121" t="str">
        <f>IF(COUNTIF(祝日!$B$2:$B$28,C14)&gt;0,"フィリピン祝日",IF(COUNTIF(祝日!$B$31:$B$52,C14)&gt;0,"日本の祝日",IF(COUNTIF(祝日!$B$55:$B$60,C14)&gt;0,"弊社休業日",IF(C14="","",TEXT(C14,"aaaa")))))</f>
        <v/>
      </c>
      <c r="C14" s="87"/>
      <c r="D14" s="86"/>
      <c r="E14" s="86"/>
      <c r="F14" s="124" t="str">
        <f>IF(AND(D14&lt;&gt;"",E14&lt;&gt;""),E14-D14,"")</f>
        <v/>
      </c>
      <c r="G14" s="81"/>
      <c r="H14" s="121" t="str">
        <f>IF(G14="","",VLOOKUP($G14,ご受講生徒様一覧表!$L:$M,2,FALSE))</f>
        <v/>
      </c>
      <c r="I14" s="81"/>
      <c r="J14" s="83"/>
      <c r="K14" s="84"/>
      <c r="L14" s="84"/>
      <c r="M14" s="85"/>
    </row>
    <row r="15" spans="1:24" ht="19.5" customHeight="1">
      <c r="A15" s="81"/>
      <c r="B15" s="121" t="str">
        <f>IF(COUNTIF(祝日!$B$2:$B$28,C15)&gt;0,"フィリピン祝日",IF(COUNTIF(祝日!$B$31:$B$52,C15)&gt;0,"日本の祝日",IF(COUNTIF(祝日!$B$55:$B$60,C15)&gt;0,"弊社休業日",IF(C15="","",TEXT(C15,"aaaa")))))</f>
        <v/>
      </c>
      <c r="C15" s="87"/>
      <c r="D15" s="86"/>
      <c r="E15" s="86"/>
      <c r="F15" s="124" t="str">
        <f>IF(AND(D15&lt;&gt;"",E15&lt;&gt;""),E15-D15,"")</f>
        <v/>
      </c>
      <c r="G15" s="81"/>
      <c r="H15" s="121" t="str">
        <f>IF(G15="","",VLOOKUP($G15,ご受講生徒様一覧表!$L:$M,2,FALSE))</f>
        <v/>
      </c>
      <c r="I15" s="81"/>
      <c r="J15" s="83"/>
      <c r="K15" s="84"/>
      <c r="L15" s="84"/>
      <c r="M15" s="85"/>
    </row>
    <row r="16" spans="1:24" ht="19.5" customHeight="1">
      <c r="A16" s="81"/>
      <c r="B16" s="121" t="str">
        <f>IF(COUNTIF(祝日!$B$2:$B$28,C16)&gt;0,"フィリピン祝日",IF(COUNTIF(祝日!$B$31:$B$52,C16)&gt;0,"日本の祝日",IF(COUNTIF(祝日!$B$55:$B$60,C16)&gt;0,"弊社休業日",IF(C16="","",TEXT(C16,"aaaa")))))</f>
        <v/>
      </c>
      <c r="C16" s="87"/>
      <c r="D16" s="86"/>
      <c r="E16" s="86"/>
      <c r="F16" s="124" t="str">
        <f>IF(AND(D16&lt;&gt;"",E16&lt;&gt;""),E16-D16,"")</f>
        <v/>
      </c>
      <c r="G16" s="81"/>
      <c r="H16" s="121" t="str">
        <f>IF(G16="","",VLOOKUP($G16,ご受講生徒様一覧表!$L:$M,2,FALSE))</f>
        <v/>
      </c>
      <c r="I16" s="81"/>
      <c r="J16" s="83"/>
      <c r="K16" s="84"/>
      <c r="L16" s="84"/>
      <c r="M16" s="85"/>
    </row>
    <row r="17" spans="1:13" ht="19.5" customHeight="1">
      <c r="A17" s="81"/>
      <c r="B17" s="121" t="str">
        <f>IF(COUNTIF(祝日!$B$2:$B$28,C17)&gt;0,"フィリピン祝日",IF(COUNTIF(祝日!$B$31:$B$52,C17)&gt;0,"日本の祝日",IF(COUNTIF(祝日!$B$55:$B$60,C17)&gt;0,"弊社休業日",IF(C17="","",TEXT(C17,"aaaa")))))</f>
        <v/>
      </c>
      <c r="C17" s="87"/>
      <c r="D17" s="86"/>
      <c r="E17" s="86"/>
      <c r="F17" s="124" t="str">
        <f>IF(AND(D17&lt;&gt;"",E17&lt;&gt;""),E17-D17,"")</f>
        <v/>
      </c>
      <c r="G17" s="81"/>
      <c r="H17" s="121" t="str">
        <f>IF(G17="","",VLOOKUP($G17,ご受講生徒様一覧表!$L:$M,2,FALSE))</f>
        <v/>
      </c>
      <c r="I17" s="81"/>
      <c r="J17" s="83"/>
      <c r="K17" s="84"/>
      <c r="L17" s="84"/>
      <c r="M17" s="85"/>
    </row>
    <row r="18" spans="1:13" ht="19.5" customHeight="1">
      <c r="A18" s="81"/>
      <c r="B18" s="121" t="str">
        <f>IF(COUNTIF(祝日!$B$2:$B$28,C18)&gt;0,"フィリピン祝日",IF(COUNTIF(祝日!$B$31:$B$52,C18)&gt;0,"日本の祝日",IF(COUNTIF(祝日!$B$55:$B$60,C18)&gt;0,"弊社休業日",IF(C18="","",TEXT(C18,"aaaa")))))</f>
        <v/>
      </c>
      <c r="C18" s="87"/>
      <c r="D18" s="86"/>
      <c r="E18" s="86"/>
      <c r="F18" s="124" t="str">
        <f>IF(AND(D18&lt;&gt;"",E18&lt;&gt;""),E18-D18,"")</f>
        <v/>
      </c>
      <c r="G18" s="81"/>
      <c r="H18" s="121" t="str">
        <f>IF(G18="","",VLOOKUP($G18,ご受講生徒様一覧表!$L:$M,2,FALSE))</f>
        <v/>
      </c>
      <c r="I18" s="81"/>
      <c r="J18" s="83"/>
      <c r="K18" s="84"/>
      <c r="L18" s="84"/>
      <c r="M18" s="85"/>
    </row>
    <row r="19" spans="1:13" ht="19.5" customHeight="1">
      <c r="A19" s="81"/>
      <c r="B19" s="121" t="str">
        <f>IF(COUNTIF(祝日!$B$2:$B$28,C19)&gt;0,"フィリピン祝日",IF(COUNTIF(祝日!$B$31:$B$52,C19)&gt;0,"日本の祝日",IF(COUNTIF(祝日!$B$55:$B$60,C19)&gt;0,"弊社休業日",IF(C19="","",TEXT(C19,"aaaa")))))</f>
        <v/>
      </c>
      <c r="C19" s="87"/>
      <c r="D19" s="86"/>
      <c r="E19" s="86"/>
      <c r="F19" s="124" t="str">
        <f>IF(AND(D19&lt;&gt;"",E19&lt;&gt;""),E19-D19,"")</f>
        <v/>
      </c>
      <c r="G19" s="81"/>
      <c r="H19" s="121" t="str">
        <f>IF(G19="","",VLOOKUP($G19,ご受講生徒様一覧表!$L:$M,2,FALSE))</f>
        <v/>
      </c>
      <c r="I19" s="81"/>
      <c r="J19" s="83"/>
      <c r="K19" s="84"/>
      <c r="L19" s="84"/>
      <c r="M19" s="85"/>
    </row>
    <row r="20" spans="1:13" ht="19.5" customHeight="1">
      <c r="A20" s="81"/>
      <c r="B20" s="121" t="str">
        <f>IF(COUNTIF(祝日!$B$2:$B$28,C20)&gt;0,"フィリピン祝日",IF(COUNTIF(祝日!$B$31:$B$52,C20)&gt;0,"日本の祝日",IF(COUNTIF(祝日!$B$55:$B$60,C20)&gt;0,"弊社休業日",IF(C20="","",TEXT(C20,"aaaa")))))</f>
        <v/>
      </c>
      <c r="C20" s="87"/>
      <c r="D20" s="86"/>
      <c r="E20" s="86"/>
      <c r="F20" s="124" t="str">
        <f>IF(AND(D20&lt;&gt;"",E20&lt;&gt;""),E20-D20,"")</f>
        <v/>
      </c>
      <c r="G20" s="81"/>
      <c r="H20" s="121" t="str">
        <f>IF(G20="","",VLOOKUP($G20,ご受講生徒様一覧表!$L:$M,2,FALSE))</f>
        <v/>
      </c>
      <c r="I20" s="81"/>
      <c r="J20" s="83"/>
      <c r="K20" s="84"/>
      <c r="L20" s="84"/>
      <c r="M20" s="85"/>
    </row>
    <row r="21" spans="1:13" ht="19.5" customHeight="1">
      <c r="A21" s="81"/>
      <c r="B21" s="121" t="str">
        <f>IF(COUNTIF(祝日!$B$2:$B$28,C21)&gt;0,"フィリピン祝日",IF(COUNTIF(祝日!$B$31:$B$52,C21)&gt;0,"日本の祝日",IF(COUNTIF(祝日!$B$55:$B$60,C21)&gt;0,"弊社休業日",IF(C21="","",TEXT(C21,"aaaa")))))</f>
        <v/>
      </c>
      <c r="C21" s="87"/>
      <c r="D21" s="86"/>
      <c r="E21" s="86"/>
      <c r="F21" s="124" t="str">
        <f>IF(AND(D21&lt;&gt;"",E21&lt;&gt;""),E21-D21,"")</f>
        <v/>
      </c>
      <c r="G21" s="81"/>
      <c r="H21" s="121" t="str">
        <f>IF(G21="","",VLOOKUP($G21,ご受講生徒様一覧表!$L:$M,2,FALSE))</f>
        <v/>
      </c>
      <c r="I21" s="81"/>
      <c r="J21" s="83"/>
      <c r="K21" s="84"/>
      <c r="L21" s="84"/>
      <c r="M21" s="85"/>
    </row>
    <row r="22" spans="1:13" ht="19.5" customHeight="1">
      <c r="A22" s="81"/>
      <c r="B22" s="121" t="str">
        <f>IF(COUNTIF(祝日!$B$2:$B$28,C22)&gt;0,"フィリピン祝日",IF(COUNTIF(祝日!$B$31:$B$52,C22)&gt;0,"日本の祝日",IF(COUNTIF(祝日!$B$55:$B$60,C22)&gt;0,"弊社休業日",IF(C22="","",TEXT(C22,"aaaa")))))</f>
        <v/>
      </c>
      <c r="C22" s="87"/>
      <c r="D22" s="86"/>
      <c r="E22" s="86"/>
      <c r="F22" s="124" t="str">
        <f>IF(AND(D22&lt;&gt;"",E22&lt;&gt;""),E22-D22,"")</f>
        <v/>
      </c>
      <c r="G22" s="81"/>
      <c r="H22" s="121" t="str">
        <f>IF(G22="","",VLOOKUP($G22,ご受講生徒様一覧表!$L:$M,2,FALSE))</f>
        <v/>
      </c>
      <c r="I22" s="81"/>
      <c r="J22" s="83"/>
      <c r="K22" s="84"/>
      <c r="L22" s="84"/>
      <c r="M22" s="85"/>
    </row>
    <row r="23" spans="1:13" ht="19.5" customHeight="1">
      <c r="A23" s="81"/>
      <c r="B23" s="121" t="str">
        <f>IF(COUNTIF(祝日!$B$2:$B$28,C23)&gt;0,"フィリピン祝日",IF(COUNTIF(祝日!$B$31:$B$52,C23)&gt;0,"日本の祝日",IF(COUNTIF(祝日!$B$55:$B$60,C23)&gt;0,"弊社休業日",IF(C23="","",TEXT(C23,"aaaa")))))</f>
        <v/>
      </c>
      <c r="C23" s="87"/>
      <c r="D23" s="86"/>
      <c r="E23" s="86"/>
      <c r="F23" s="124" t="str">
        <f>IF(AND(D23&lt;&gt;"",E23&lt;&gt;""),E23-D23,"")</f>
        <v/>
      </c>
      <c r="G23" s="81"/>
      <c r="H23" s="121" t="str">
        <f>IF(G23="","",VLOOKUP($G23,ご受講生徒様一覧表!$L:$M,2,FALSE))</f>
        <v/>
      </c>
      <c r="I23" s="81"/>
      <c r="J23" s="83"/>
      <c r="K23" s="84"/>
      <c r="L23" s="84"/>
      <c r="M23" s="85"/>
    </row>
    <row r="24" spans="1:13" ht="19.5" customHeight="1">
      <c r="A24" s="81"/>
      <c r="B24" s="121" t="str">
        <f>IF(COUNTIF(祝日!$B$2:$B$28,C24)&gt;0,"フィリピン祝日",IF(COUNTIF(祝日!$B$31:$B$52,C24)&gt;0,"日本の祝日",IF(COUNTIF(祝日!$B$55:$B$60,C24)&gt;0,"弊社休業日",IF(C24="","",TEXT(C24,"aaaa")))))</f>
        <v/>
      </c>
      <c r="C24" s="87"/>
      <c r="D24" s="86"/>
      <c r="E24" s="86"/>
      <c r="F24" s="124" t="str">
        <f>IF(AND(D24&lt;&gt;"",E24&lt;&gt;""),E24-D24,"")</f>
        <v/>
      </c>
      <c r="G24" s="81"/>
      <c r="H24" s="121" t="str">
        <f>IF(G24="","",VLOOKUP($G24,ご受講生徒様一覧表!$L:$M,2,FALSE))</f>
        <v/>
      </c>
      <c r="I24" s="81"/>
      <c r="J24" s="83"/>
      <c r="K24" s="84"/>
      <c r="L24" s="84"/>
      <c r="M24" s="85"/>
    </row>
    <row r="25" spans="1:13" ht="19.5" customHeight="1">
      <c r="A25" s="81"/>
      <c r="B25" s="121" t="str">
        <f>IF(COUNTIF(祝日!$B$2:$B$28,C25)&gt;0,"フィリピン祝日",IF(COUNTIF(祝日!$B$31:$B$52,C25)&gt;0,"日本の祝日",IF(COUNTIF(祝日!$B$55:$B$60,C25)&gt;0,"弊社休業日",IF(C25="","",TEXT(C25,"aaaa")))))</f>
        <v/>
      </c>
      <c r="C25" s="87"/>
      <c r="D25" s="86"/>
      <c r="E25" s="86"/>
      <c r="F25" s="124" t="str">
        <f>IF(AND(D25&lt;&gt;"",E25&lt;&gt;""),E25-D25,"")</f>
        <v/>
      </c>
      <c r="G25" s="88"/>
      <c r="H25" s="121" t="str">
        <f>IF(G25="","",VLOOKUP($G25,ご受講生徒様一覧表!$L:$M,2,FALSE))</f>
        <v/>
      </c>
      <c r="I25" s="88"/>
      <c r="J25" s="83"/>
      <c r="K25" s="84"/>
      <c r="L25" s="84"/>
      <c r="M25" s="85"/>
    </row>
    <row r="26" spans="1:13" ht="19.5" customHeight="1">
      <c r="A26" s="81"/>
      <c r="B26" s="121" t="str">
        <f>IF(COUNTIF(祝日!$B$2:$B$28,C26)&gt;0,"フィリピン祝日",IF(COUNTIF(祝日!$B$31:$B$52,C26)&gt;0,"日本の祝日",IF(COUNTIF(祝日!$B$55:$B$60,C26)&gt;0,"弊社休業日",IF(C26="","",TEXT(C26,"aaaa")))))</f>
        <v/>
      </c>
      <c r="C26" s="87"/>
      <c r="D26" s="86"/>
      <c r="E26" s="86"/>
      <c r="F26" s="124" t="str">
        <f>IF(AND(D26&lt;&gt;"",E26&lt;&gt;""),E26-D26,"")</f>
        <v/>
      </c>
      <c r="G26" s="81"/>
      <c r="H26" s="121" t="str">
        <f>IF(G26="","",VLOOKUP($G26,ご受講生徒様一覧表!$L:$M,2,FALSE))</f>
        <v/>
      </c>
      <c r="I26" s="81"/>
      <c r="J26" s="89"/>
      <c r="K26" s="84"/>
      <c r="L26" s="84"/>
      <c r="M26" s="85"/>
    </row>
    <row r="27" spans="1:13" ht="19.5" customHeight="1">
      <c r="A27" s="81"/>
      <c r="B27" s="121" t="str">
        <f>IF(COUNTIF(祝日!$B$2:$B$28,C27)&gt;0,"フィリピン祝日",IF(COUNTIF(祝日!$B$31:$B$52,C27)&gt;0,"日本の祝日",IF(COUNTIF(祝日!$B$55:$B$60,C27)&gt;0,"弊社休業日",IF(C27="","",TEXT(C27,"aaaa")))))</f>
        <v/>
      </c>
      <c r="C27" s="87"/>
      <c r="D27" s="86"/>
      <c r="E27" s="86"/>
      <c r="F27" s="124" t="str">
        <f>IF(AND(D27&lt;&gt;"",E27&lt;&gt;""),E27-D27,"")</f>
        <v/>
      </c>
      <c r="G27" s="81"/>
      <c r="H27" s="121" t="str">
        <f>IF(G27="","",VLOOKUP($G27,ご受講生徒様一覧表!$L:$M,2,FALSE))</f>
        <v/>
      </c>
      <c r="I27" s="81"/>
      <c r="J27" s="83"/>
      <c r="K27" s="84"/>
      <c r="L27" s="84"/>
      <c r="M27" s="85"/>
    </row>
    <row r="28" spans="1:13" ht="19.5" customHeight="1">
      <c r="A28" s="81"/>
      <c r="B28" s="121" t="str">
        <f>IF(COUNTIF(祝日!$B$2:$B$28,C28)&gt;0,"フィリピン祝日",IF(COUNTIF(祝日!$B$31:$B$52,C28)&gt;0,"日本の祝日",IF(COUNTIF(祝日!$B$55:$B$60,C28)&gt;0,"弊社休業日",IF(C28="","",TEXT(C28,"aaaa")))))</f>
        <v/>
      </c>
      <c r="C28" s="87"/>
      <c r="D28" s="86"/>
      <c r="E28" s="86"/>
      <c r="F28" s="124" t="str">
        <f>IF(AND(D28&lt;&gt;"",E28&lt;&gt;""),E28-D28,"")</f>
        <v/>
      </c>
      <c r="G28" s="81"/>
      <c r="H28" s="121" t="str">
        <f>IF(G28="","",VLOOKUP($G28,ご受講生徒様一覧表!$L:$M,2,FALSE))</f>
        <v/>
      </c>
      <c r="I28" s="81"/>
      <c r="J28" s="83"/>
      <c r="K28" s="84"/>
      <c r="L28" s="84"/>
      <c r="M28" s="85"/>
    </row>
    <row r="29" spans="1:13" ht="19.5" customHeight="1">
      <c r="A29" s="81"/>
      <c r="B29" s="121" t="str">
        <f>IF(COUNTIF(祝日!$B$2:$B$28,C29)&gt;0,"フィリピン祝日",IF(COUNTIF(祝日!$B$31:$B$52,C29)&gt;0,"日本の祝日",IF(COUNTIF(祝日!$B$55:$B$60,C29)&gt;0,"弊社休業日",IF(C29="","",TEXT(C29,"aaaa")))))</f>
        <v/>
      </c>
      <c r="C29" s="87"/>
      <c r="D29" s="86"/>
      <c r="E29" s="86"/>
      <c r="F29" s="124" t="str">
        <f>IF(AND(D29&lt;&gt;"",E29&lt;&gt;""),E29-D29,"")</f>
        <v/>
      </c>
      <c r="G29" s="81"/>
      <c r="H29" s="121" t="str">
        <f>IF(G29="","",VLOOKUP($G29,ご受講生徒様一覧表!$L:$M,2,FALSE))</f>
        <v/>
      </c>
      <c r="I29" s="81"/>
      <c r="J29" s="83"/>
      <c r="K29" s="84"/>
      <c r="L29" s="84"/>
      <c r="M29" s="85"/>
    </row>
    <row r="30" spans="1:13" ht="19.5" customHeight="1">
      <c r="A30" s="81"/>
      <c r="B30" s="121" t="str">
        <f>IF(COUNTIF(祝日!$B$2:$B$28,C30)&gt;0,"フィリピン祝日",IF(COUNTIF(祝日!$B$31:$B$52,C30)&gt;0,"日本の祝日",IF(COUNTIF(祝日!$B$55:$B$60,C30)&gt;0,"弊社休業日",IF(C30="","",TEXT(C30,"aaaa")))))</f>
        <v/>
      </c>
      <c r="C30" s="87"/>
      <c r="D30" s="86"/>
      <c r="E30" s="86"/>
      <c r="F30" s="124" t="str">
        <f>IF(AND(D30&lt;&gt;"",E30&lt;&gt;""),E30-D30,"")</f>
        <v/>
      </c>
      <c r="G30" s="81"/>
      <c r="H30" s="121" t="str">
        <f>IF(G30="","",VLOOKUP($G30,ご受講生徒様一覧表!$L:$M,2,FALSE))</f>
        <v/>
      </c>
      <c r="I30" s="81"/>
      <c r="J30" s="83"/>
      <c r="K30" s="84"/>
      <c r="L30" s="84"/>
      <c r="M30" s="85"/>
    </row>
    <row r="31" spans="1:13" ht="19.5" customHeight="1">
      <c r="A31" s="81"/>
      <c r="B31" s="121" t="str">
        <f>IF(COUNTIF(祝日!$B$2:$B$28,C31)&gt;0,"フィリピン祝日",IF(COUNTIF(祝日!$B$31:$B$52,C31)&gt;0,"日本の祝日",IF(COUNTIF(祝日!$B$55:$B$60,C31)&gt;0,"弊社休業日",IF(C31="","",TEXT(C31,"aaaa")))))</f>
        <v/>
      </c>
      <c r="C31" s="87"/>
      <c r="D31" s="86"/>
      <c r="E31" s="86"/>
      <c r="F31" s="124" t="str">
        <f>IF(AND(D31&lt;&gt;"",E31&lt;&gt;""),E31-D31,"")</f>
        <v/>
      </c>
      <c r="G31" s="81"/>
      <c r="H31" s="121" t="str">
        <f>IF(G31="","",VLOOKUP($G31,ご受講生徒様一覧表!$L:$M,2,FALSE))</f>
        <v/>
      </c>
      <c r="I31" s="81"/>
      <c r="J31" s="83"/>
      <c r="K31" s="84"/>
      <c r="L31" s="84"/>
      <c r="M31" s="85"/>
    </row>
    <row r="32" spans="1:13" ht="19.5" customHeight="1">
      <c r="A32" s="81"/>
      <c r="B32" s="121" t="str">
        <f>IF(COUNTIF(祝日!$B$2:$B$28,C32)&gt;0,"フィリピン祝日",IF(COUNTIF(祝日!$B$31:$B$52,C32)&gt;0,"日本の祝日",IF(COUNTIF(祝日!$B$55:$B$60,C32)&gt;0,"弊社休業日",IF(C32="","",TEXT(C32,"aaaa")))))</f>
        <v/>
      </c>
      <c r="C32" s="87"/>
      <c r="D32" s="86"/>
      <c r="E32" s="86"/>
      <c r="F32" s="124" t="str">
        <f>IF(AND(D32&lt;&gt;"",E32&lt;&gt;""),E32-D32,"")</f>
        <v/>
      </c>
      <c r="G32" s="81"/>
      <c r="H32" s="121" t="str">
        <f>IF(G32="","",VLOOKUP($G32,ご受講生徒様一覧表!$L:$M,2,FALSE))</f>
        <v/>
      </c>
      <c r="I32" s="81"/>
      <c r="J32" s="83"/>
      <c r="K32" s="84"/>
      <c r="L32" s="84"/>
      <c r="M32" s="85"/>
    </row>
    <row r="33" spans="1:13" ht="19.5" customHeight="1">
      <c r="A33" s="81"/>
      <c r="B33" s="121" t="str">
        <f>IF(COUNTIF(祝日!$B$2:$B$28,C33)&gt;0,"フィリピン祝日",IF(COUNTIF(祝日!$B$31:$B$52,C33)&gt;0,"日本の祝日",IF(COUNTIF(祝日!$B$55:$B$60,C33)&gt;0,"弊社休業日",IF(C33="","",TEXT(C33,"aaaa")))))</f>
        <v/>
      </c>
      <c r="C33" s="87"/>
      <c r="D33" s="86"/>
      <c r="E33" s="86"/>
      <c r="F33" s="124" t="str">
        <f>IF(AND(D33&lt;&gt;"",E33&lt;&gt;""),E33-D33,"")</f>
        <v/>
      </c>
      <c r="G33" s="81"/>
      <c r="H33" s="121" t="str">
        <f>IF(G33="","",VLOOKUP($G33,ご受講生徒様一覧表!$L:$M,2,FALSE))</f>
        <v/>
      </c>
      <c r="I33" s="81"/>
      <c r="J33" s="83"/>
      <c r="K33" s="84"/>
      <c r="L33" s="84"/>
      <c r="M33" s="85"/>
    </row>
    <row r="34" spans="1:13" ht="19.5" customHeight="1">
      <c r="A34" s="81"/>
      <c r="B34" s="121" t="str">
        <f>IF(COUNTIF(祝日!$B$2:$B$28,C34)&gt;0,"フィリピン祝日",IF(COUNTIF(祝日!$B$31:$B$52,C34)&gt;0,"日本の祝日",IF(COUNTIF(祝日!$B$55:$B$60,C34)&gt;0,"弊社休業日",IF(C34="","",TEXT(C34,"aaaa")))))</f>
        <v/>
      </c>
      <c r="C34" s="87"/>
      <c r="D34" s="86"/>
      <c r="E34" s="86"/>
      <c r="F34" s="124" t="str">
        <f>IF(AND(D34&lt;&gt;"",E34&lt;&gt;""),E34-D34,"")</f>
        <v/>
      </c>
      <c r="G34" s="81"/>
      <c r="H34" s="121" t="str">
        <f>IF(G34="","",VLOOKUP($G34,ご受講生徒様一覧表!$L:$M,2,FALSE))</f>
        <v/>
      </c>
      <c r="I34" s="81"/>
      <c r="J34" s="83"/>
      <c r="K34" s="84"/>
      <c r="L34" s="84"/>
      <c r="M34" s="85"/>
    </row>
    <row r="35" spans="1:13" ht="19.5" customHeight="1">
      <c r="A35" s="81"/>
      <c r="B35" s="121" t="str">
        <f>IF(COUNTIF(祝日!$B$2:$B$28,C35)&gt;0,"フィリピン祝日",IF(COUNTIF(祝日!$B$31:$B$52,C35)&gt;0,"日本の祝日",IF(COUNTIF(祝日!$B$55:$B$60,C35)&gt;0,"弊社休業日",IF(C35="","",TEXT(C35,"aaaa")))))</f>
        <v/>
      </c>
      <c r="C35" s="87"/>
      <c r="D35" s="86"/>
      <c r="E35" s="86"/>
      <c r="F35" s="124" t="str">
        <f>IF(AND(D35&lt;&gt;"",E35&lt;&gt;""),E35-D35,"")</f>
        <v/>
      </c>
      <c r="G35" s="81"/>
      <c r="H35" s="121" t="str">
        <f>IF(G35="","",VLOOKUP($G35,ご受講生徒様一覧表!$L:$M,2,FALSE))</f>
        <v/>
      </c>
      <c r="I35" s="81"/>
      <c r="J35" s="83"/>
      <c r="K35" s="84"/>
      <c r="L35" s="84"/>
      <c r="M35" s="85"/>
    </row>
    <row r="36" spans="1:13" ht="19.5" customHeight="1">
      <c r="A36" s="81"/>
      <c r="B36" s="121" t="str">
        <f>IF(COUNTIF(祝日!$B$2:$B$28,C36)&gt;0,"フィリピン祝日",IF(COUNTIF(祝日!$B$31:$B$52,C36)&gt;0,"日本の祝日",IF(COUNTIF(祝日!$B$55:$B$60,C36)&gt;0,"弊社休業日",IF(C36="","",TEXT(C36,"aaaa")))))</f>
        <v/>
      </c>
      <c r="C36" s="87"/>
      <c r="D36" s="86"/>
      <c r="E36" s="86"/>
      <c r="F36" s="124" t="str">
        <f>IF(AND(D36&lt;&gt;"",E36&lt;&gt;""),E36-D36,"")</f>
        <v/>
      </c>
      <c r="G36" s="81"/>
      <c r="H36" s="121" t="str">
        <f>IF(G36="","",VLOOKUP($G36,ご受講生徒様一覧表!$L:$M,2,FALSE))</f>
        <v/>
      </c>
      <c r="I36" s="81"/>
      <c r="J36" s="83"/>
      <c r="K36" s="84"/>
      <c r="L36" s="84"/>
      <c r="M36" s="85"/>
    </row>
    <row r="37" spans="1:13" ht="19.5" customHeight="1">
      <c r="A37" s="81"/>
      <c r="B37" s="121" t="str">
        <f>IF(COUNTIF(祝日!$B$2:$B$28,C37)&gt;0,"フィリピン祝日",IF(COUNTIF(祝日!$B$31:$B$52,C37)&gt;0,"日本の祝日",IF(COUNTIF(祝日!$B$55:$B$60,C37)&gt;0,"弊社休業日",IF(C37="","",TEXT(C37,"aaaa")))))</f>
        <v/>
      </c>
      <c r="C37" s="87"/>
      <c r="D37" s="86"/>
      <c r="E37" s="86"/>
      <c r="F37" s="124" t="str">
        <f>IF(AND(D37&lt;&gt;"",E37&lt;&gt;""),E37-D37,"")</f>
        <v/>
      </c>
      <c r="G37" s="81"/>
      <c r="H37" s="121" t="str">
        <f>IF(G37="","",VLOOKUP($G37,ご受講生徒様一覧表!$L:$M,2,FALSE))</f>
        <v/>
      </c>
      <c r="I37" s="81"/>
      <c r="J37" s="83"/>
      <c r="K37" s="84"/>
      <c r="L37" s="84"/>
      <c r="M37" s="85"/>
    </row>
    <row r="38" spans="1:13" ht="19.5" customHeight="1">
      <c r="A38" s="81"/>
      <c r="B38" s="121" t="str">
        <f>IF(COUNTIF(祝日!$B$2:$B$28,C38)&gt;0,"フィリピン祝日",IF(COUNTIF(祝日!$B$31:$B$52,C38)&gt;0,"日本の祝日",IF(COUNTIF(祝日!$B$55:$B$60,C38)&gt;0,"弊社休業日",IF(C38="","",TEXT(C38,"aaaa")))))</f>
        <v/>
      </c>
      <c r="C38" s="87"/>
      <c r="D38" s="86"/>
      <c r="E38" s="86"/>
      <c r="F38" s="124" t="str">
        <f>IF(AND(D38&lt;&gt;"",E38&lt;&gt;""),E38-D38,"")</f>
        <v/>
      </c>
      <c r="G38" s="81"/>
      <c r="H38" s="121" t="str">
        <f>IF(G38="","",VLOOKUP($G38,ご受講生徒様一覧表!$L:$M,2,FALSE))</f>
        <v/>
      </c>
      <c r="I38" s="81"/>
      <c r="J38" s="83"/>
      <c r="K38" s="84"/>
      <c r="L38" s="84"/>
      <c r="M38" s="85"/>
    </row>
    <row r="39" spans="1:13" ht="19.5" customHeight="1">
      <c r="A39" s="81"/>
      <c r="B39" s="121" t="str">
        <f>IF(COUNTIF(祝日!$B$2:$B$28,C39)&gt;0,"フィリピン祝日",IF(COUNTIF(祝日!$B$31:$B$52,C39)&gt;0,"日本の祝日",IF(COUNTIF(祝日!$B$55:$B$60,C39)&gt;0,"弊社休業日",IF(C39="","",TEXT(C39,"aaaa")))))</f>
        <v/>
      </c>
      <c r="C39" s="87"/>
      <c r="D39" s="86"/>
      <c r="E39" s="86"/>
      <c r="F39" s="124" t="str">
        <f>IF(AND(D39&lt;&gt;"",E39&lt;&gt;""),E39-D39,"")</f>
        <v/>
      </c>
      <c r="G39" s="81"/>
      <c r="H39" s="121" t="str">
        <f>IF(G39="","",VLOOKUP($G39,ご受講生徒様一覧表!$L:$M,2,FALSE))</f>
        <v/>
      </c>
      <c r="I39" s="81"/>
      <c r="J39" s="83"/>
      <c r="K39" s="84"/>
      <c r="L39" s="84"/>
      <c r="M39" s="85"/>
    </row>
    <row r="40" spans="1:13" ht="19.5" customHeight="1">
      <c r="A40" s="81"/>
      <c r="B40" s="121" t="str">
        <f>IF(COUNTIF(祝日!$B$2:$B$28,C40)&gt;0,"フィリピン祝日",IF(COUNTIF(祝日!$B$31:$B$52,C40)&gt;0,"日本の祝日",IF(COUNTIF(祝日!$B$55:$B$60,C40)&gt;0,"弊社休業日",IF(C40="","",TEXT(C40,"aaaa")))))</f>
        <v/>
      </c>
      <c r="C40" s="87"/>
      <c r="D40" s="86"/>
      <c r="E40" s="86"/>
      <c r="F40" s="124" t="str">
        <f>IF(AND(D40&lt;&gt;"",E40&lt;&gt;""),E40-D40,"")</f>
        <v/>
      </c>
      <c r="G40" s="81"/>
      <c r="H40" s="121" t="str">
        <f>IF(G40="","",VLOOKUP($G40,ご受講生徒様一覧表!$L:$M,2,FALSE))</f>
        <v/>
      </c>
      <c r="I40" s="81"/>
      <c r="J40" s="83"/>
      <c r="K40" s="84"/>
      <c r="L40" s="84"/>
      <c r="M40" s="85"/>
    </row>
    <row r="41" spans="1:13" ht="19.5" customHeight="1">
      <c r="A41" s="81"/>
      <c r="B41" s="121" t="str">
        <f>IF(COUNTIF(祝日!$B$2:$B$28,C41)&gt;0,"フィリピン祝日",IF(COUNTIF(祝日!$B$31:$B$52,C41)&gt;0,"日本の祝日",IF(COUNTIF(祝日!$B$55:$B$60,C41)&gt;0,"弊社休業日",IF(C41="","",TEXT(C41,"aaaa")))))</f>
        <v/>
      </c>
      <c r="C41" s="87"/>
      <c r="D41" s="86"/>
      <c r="E41" s="86"/>
      <c r="F41" s="124" t="str">
        <f>IF(AND(D41&lt;&gt;"",E41&lt;&gt;""),E41-D41,"")</f>
        <v/>
      </c>
      <c r="G41" s="81"/>
      <c r="H41" s="121" t="str">
        <f>IF(G41="","",VLOOKUP($G41,ご受講生徒様一覧表!$L:$M,2,FALSE))</f>
        <v/>
      </c>
      <c r="I41" s="81"/>
      <c r="J41" s="83"/>
      <c r="K41" s="84"/>
      <c r="L41" s="84"/>
      <c r="M41" s="85"/>
    </row>
    <row r="42" spans="1:13" ht="19.5" customHeight="1">
      <c r="A42" s="81"/>
      <c r="B42" s="121" t="str">
        <f>IF(COUNTIF(祝日!$B$2:$B$28,C42)&gt;0,"フィリピン祝日",IF(COUNTIF(祝日!$B$31:$B$52,C42)&gt;0,"日本の祝日",IF(COUNTIF(祝日!$B$55:$B$60,C42)&gt;0,"弊社休業日",IF(C42="","",TEXT(C42,"aaaa")))))</f>
        <v/>
      </c>
      <c r="C42" s="87"/>
      <c r="D42" s="86"/>
      <c r="E42" s="86"/>
      <c r="F42" s="124" t="str">
        <f>IF(AND(D42&lt;&gt;"",E42&lt;&gt;""),E42-D42,"")</f>
        <v/>
      </c>
      <c r="G42" s="81"/>
      <c r="H42" s="121" t="str">
        <f>IF(G42="","",VLOOKUP($G42,ご受講生徒様一覧表!$L:$M,2,FALSE))</f>
        <v/>
      </c>
      <c r="I42" s="81"/>
      <c r="J42" s="83"/>
      <c r="K42" s="84"/>
      <c r="L42" s="84"/>
      <c r="M42" s="85"/>
    </row>
    <row r="43" spans="1:13" ht="19.5" customHeight="1">
      <c r="A43" s="81"/>
      <c r="B43" s="121" t="str">
        <f>IF(COUNTIF(祝日!$B$2:$B$28,C43)&gt;0,"フィリピン祝日",IF(COUNTIF(祝日!$B$31:$B$52,C43)&gt;0,"日本の祝日",IF(COUNTIF(祝日!$B$55:$B$60,C43)&gt;0,"弊社休業日",IF(C43="","",TEXT(C43,"aaaa")))))</f>
        <v/>
      </c>
      <c r="C43" s="87"/>
      <c r="D43" s="86"/>
      <c r="E43" s="86"/>
      <c r="F43" s="124" t="str">
        <f>IF(AND(D43&lt;&gt;"",E43&lt;&gt;""),E43-D43,"")</f>
        <v/>
      </c>
      <c r="G43" s="81"/>
      <c r="H43" s="121" t="str">
        <f>IF(G43="","",VLOOKUP($G43,ご受講生徒様一覧表!$L:$M,2,FALSE))</f>
        <v/>
      </c>
      <c r="I43" s="81"/>
      <c r="J43" s="83"/>
      <c r="K43" s="84"/>
      <c r="L43" s="84"/>
      <c r="M43" s="85"/>
    </row>
    <row r="44" spans="1:13" ht="19.5" customHeight="1">
      <c r="A44" s="81"/>
      <c r="B44" s="121" t="str">
        <f>IF(COUNTIF(祝日!$B$2:$B$28,C44)&gt;0,"フィリピン祝日",IF(COUNTIF(祝日!$B$31:$B$52,C44)&gt;0,"日本の祝日",IF(COUNTIF(祝日!$B$55:$B$60,C44)&gt;0,"弊社休業日",IF(C44="","",TEXT(C44,"aaaa")))))</f>
        <v/>
      </c>
      <c r="C44" s="87"/>
      <c r="D44" s="86"/>
      <c r="E44" s="86"/>
      <c r="F44" s="124" t="str">
        <f>IF(AND(D44&lt;&gt;"",E44&lt;&gt;""),E44-D44,"")</f>
        <v/>
      </c>
      <c r="G44" s="88"/>
      <c r="H44" s="121" t="str">
        <f>IF(G44="","",VLOOKUP($G44,ご受講生徒様一覧表!$L:$M,2,FALSE))</f>
        <v/>
      </c>
      <c r="I44" s="88"/>
      <c r="J44" s="83"/>
      <c r="K44" s="84"/>
      <c r="L44" s="84"/>
      <c r="M44" s="85"/>
    </row>
    <row r="45" spans="1:13" ht="19.5" customHeight="1">
      <c r="A45" s="81"/>
      <c r="B45" s="121" t="str">
        <f>IF(COUNTIF(祝日!$B$2:$B$28,C45)&gt;0,"フィリピン祝日",IF(COUNTIF(祝日!$B$31:$B$52,C45)&gt;0,"日本の祝日",IF(COUNTIF(祝日!$B$55:$B$60,C45)&gt;0,"弊社休業日",IF(C45="","",TEXT(C45,"aaaa")))))</f>
        <v/>
      </c>
      <c r="C45" s="87"/>
      <c r="D45" s="86"/>
      <c r="E45" s="86"/>
      <c r="F45" s="124" t="str">
        <f>IF(AND(D45&lt;&gt;"",E45&lt;&gt;""),E45-D45,"")</f>
        <v/>
      </c>
      <c r="G45" s="81"/>
      <c r="H45" s="121" t="str">
        <f>IF(G45="","",VLOOKUP($G45,ご受講生徒様一覧表!$L:$M,2,FALSE))</f>
        <v/>
      </c>
      <c r="I45" s="81"/>
      <c r="J45" s="89"/>
      <c r="K45" s="84"/>
      <c r="L45" s="84"/>
      <c r="M45" s="85"/>
    </row>
    <row r="46" spans="1:13" ht="19.5" customHeight="1">
      <c r="A46" s="81"/>
      <c r="B46" s="121" t="str">
        <f>IF(COUNTIF(祝日!$B$2:$B$28,C46)&gt;0,"フィリピン祝日",IF(COUNTIF(祝日!$B$31:$B$52,C46)&gt;0,"日本の祝日",IF(COUNTIF(祝日!$B$55:$B$60,C46)&gt;0,"弊社休業日",IF(C46="","",TEXT(C46,"aaaa")))))</f>
        <v/>
      </c>
      <c r="C46" s="87"/>
      <c r="D46" s="86"/>
      <c r="E46" s="86"/>
      <c r="F46" s="124" t="str">
        <f>IF(AND(D46&lt;&gt;"",E46&lt;&gt;""),E46-D46,"")</f>
        <v/>
      </c>
      <c r="G46" s="81"/>
      <c r="H46" s="121" t="str">
        <f>IF(G46="","",VLOOKUP($G46,ご受講生徒様一覧表!$L:$M,2,FALSE))</f>
        <v/>
      </c>
      <c r="I46" s="81"/>
      <c r="J46" s="83"/>
      <c r="K46" s="84"/>
      <c r="L46" s="84"/>
      <c r="M46" s="85"/>
    </row>
    <row r="47" spans="1:13" ht="19.5" customHeight="1">
      <c r="A47" s="81"/>
      <c r="B47" s="121" t="str">
        <f>IF(COUNTIF(祝日!$B$2:$B$28,C47)&gt;0,"フィリピン祝日",IF(COUNTIF(祝日!$B$31:$B$52,C47)&gt;0,"日本の祝日",IF(COUNTIF(祝日!$B$55:$B$60,C47)&gt;0,"弊社休業日",IF(C47="","",TEXT(C47,"aaaa")))))</f>
        <v/>
      </c>
      <c r="C47" s="87"/>
      <c r="D47" s="86"/>
      <c r="E47" s="86"/>
      <c r="F47" s="124" t="str">
        <f>IF(AND(D47&lt;&gt;"",E47&lt;&gt;""),E47-D47,"")</f>
        <v/>
      </c>
      <c r="G47" s="81"/>
      <c r="H47" s="121" t="str">
        <f>IF(G47="","",VLOOKUP($G47,ご受講生徒様一覧表!$L:$M,2,FALSE))</f>
        <v/>
      </c>
      <c r="I47" s="81"/>
      <c r="J47" s="83"/>
      <c r="K47" s="84"/>
      <c r="L47" s="84"/>
      <c r="M47" s="85"/>
    </row>
    <row r="48" spans="1:13" ht="19.5" customHeight="1">
      <c r="A48" s="81"/>
      <c r="B48" s="121" t="str">
        <f>IF(COUNTIF(祝日!$B$2:$B$28,C48)&gt;0,"フィリピン祝日",IF(COUNTIF(祝日!$B$31:$B$52,C48)&gt;0,"日本の祝日",IF(COUNTIF(祝日!$B$55:$B$60,C48)&gt;0,"弊社休業日",IF(C48="","",TEXT(C48,"aaaa")))))</f>
        <v/>
      </c>
      <c r="C48" s="87"/>
      <c r="D48" s="86"/>
      <c r="E48" s="86"/>
      <c r="F48" s="124" t="str">
        <f>IF(AND(D48&lt;&gt;"",E48&lt;&gt;""),E48-D48,"")</f>
        <v/>
      </c>
      <c r="G48" s="81"/>
      <c r="H48" s="121" t="str">
        <f>IF(G48="","",VLOOKUP($G48,ご受講生徒様一覧表!$L:$M,2,FALSE))</f>
        <v/>
      </c>
      <c r="I48" s="81"/>
      <c r="J48" s="83"/>
      <c r="K48" s="84"/>
      <c r="L48" s="84"/>
      <c r="M48" s="85"/>
    </row>
    <row r="49" spans="1:13" ht="19.5" customHeight="1">
      <c r="A49" s="81"/>
      <c r="B49" s="121" t="str">
        <f>IF(COUNTIF(祝日!$B$2:$B$28,C49)&gt;0,"フィリピン祝日",IF(COUNTIF(祝日!$B$31:$B$52,C49)&gt;0,"日本の祝日",IF(COUNTIF(祝日!$B$55:$B$60,C49)&gt;0,"弊社休業日",IF(C49="","",TEXT(C49,"aaaa")))))</f>
        <v/>
      </c>
      <c r="C49" s="87"/>
      <c r="D49" s="86"/>
      <c r="E49" s="86"/>
      <c r="F49" s="124" t="str">
        <f>IF(AND(D49&lt;&gt;"",E49&lt;&gt;""),E49-D49,"")</f>
        <v/>
      </c>
      <c r="G49" s="81"/>
      <c r="H49" s="121" t="str">
        <f>IF(G49="","",VLOOKUP($G49,ご受講生徒様一覧表!$L:$M,2,FALSE))</f>
        <v/>
      </c>
      <c r="I49" s="81"/>
      <c r="J49" s="83"/>
      <c r="K49" s="84"/>
      <c r="L49" s="84"/>
      <c r="M49" s="85"/>
    </row>
    <row r="50" spans="1:13" ht="19.5" customHeight="1">
      <c r="A50" s="81"/>
      <c r="B50" s="121" t="str">
        <f>IF(COUNTIF(祝日!$B$2:$B$28,C50)&gt;0,"フィリピン祝日",IF(COUNTIF(祝日!$B$31:$B$52,C50)&gt;0,"日本の祝日",IF(COUNTIF(祝日!$B$55:$B$60,C50)&gt;0,"弊社休業日",IF(C50="","",TEXT(C50,"aaaa")))))</f>
        <v/>
      </c>
      <c r="C50" s="87"/>
      <c r="D50" s="86"/>
      <c r="E50" s="86"/>
      <c r="F50" s="124" t="str">
        <f>IF(AND(D50&lt;&gt;"",E50&lt;&gt;""),E50-D50,"")</f>
        <v/>
      </c>
      <c r="G50" s="81"/>
      <c r="H50" s="121" t="str">
        <f>IF(G50="","",VLOOKUP($G50,ご受講生徒様一覧表!$L:$M,2,FALSE))</f>
        <v/>
      </c>
      <c r="I50" s="81"/>
      <c r="J50" s="83"/>
      <c r="K50" s="84"/>
      <c r="L50" s="84"/>
      <c r="M50" s="85"/>
    </row>
    <row r="51" spans="1:13" ht="19.5" customHeight="1">
      <c r="A51" s="81"/>
      <c r="B51" s="121" t="str">
        <f>IF(COUNTIF(祝日!$B$2:$B$28,C51)&gt;0,"フィリピン祝日",IF(COUNTIF(祝日!$B$31:$B$52,C51)&gt;0,"日本の祝日",IF(COUNTIF(祝日!$B$55:$B$60,C51)&gt;0,"弊社休業日",IF(C51="","",TEXT(C51,"aaaa")))))</f>
        <v/>
      </c>
      <c r="C51" s="87"/>
      <c r="D51" s="86"/>
      <c r="E51" s="86"/>
      <c r="F51" s="124" t="str">
        <f>IF(AND(D51&lt;&gt;"",E51&lt;&gt;""),E51-D51,"")</f>
        <v/>
      </c>
      <c r="G51" s="81"/>
      <c r="H51" s="121" t="str">
        <f>IF(G51="","",VLOOKUP($G51,ご受講生徒様一覧表!$L:$M,2,FALSE))</f>
        <v/>
      </c>
      <c r="I51" s="81"/>
      <c r="J51" s="83"/>
      <c r="K51" s="84"/>
      <c r="L51" s="84"/>
      <c r="M51" s="85"/>
    </row>
    <row r="52" spans="1:13" ht="19.5" customHeight="1">
      <c r="A52" s="81"/>
      <c r="B52" s="121" t="str">
        <f>IF(COUNTIF(祝日!$B$2:$B$28,C52)&gt;0,"フィリピン祝日",IF(COUNTIF(祝日!$B$31:$B$52,C52)&gt;0,"日本の祝日",IF(COUNTIF(祝日!$B$55:$B$60,C52)&gt;0,"弊社休業日",IF(C52="","",TEXT(C52,"aaaa")))))</f>
        <v/>
      </c>
      <c r="C52" s="87"/>
      <c r="D52" s="86"/>
      <c r="E52" s="86"/>
      <c r="F52" s="124" t="str">
        <f>IF(AND(D52&lt;&gt;"",E52&lt;&gt;""),E52-D52,"")</f>
        <v/>
      </c>
      <c r="G52" s="81"/>
      <c r="H52" s="121" t="str">
        <f>IF(G52="","",VLOOKUP($G52,ご受講生徒様一覧表!$L:$M,2,FALSE))</f>
        <v/>
      </c>
      <c r="I52" s="81"/>
      <c r="J52" s="83"/>
      <c r="K52" s="84"/>
      <c r="L52" s="84"/>
      <c r="M52" s="85"/>
    </row>
    <row r="53" spans="1:13" ht="19.5" customHeight="1">
      <c r="A53" s="81"/>
      <c r="B53" s="121" t="str">
        <f>IF(COUNTIF(祝日!$B$2:$B$28,C53)&gt;0,"フィリピン祝日",IF(COUNTIF(祝日!$B$31:$B$52,C53)&gt;0,"日本の祝日",IF(COUNTIF(祝日!$B$55:$B$60,C53)&gt;0,"弊社休業日",IF(C53="","",TEXT(C53,"aaaa")))))</f>
        <v/>
      </c>
      <c r="C53" s="87"/>
      <c r="D53" s="86"/>
      <c r="E53" s="86"/>
      <c r="F53" s="124" t="str">
        <f>IF(AND(D53&lt;&gt;"",E53&lt;&gt;""),E53-D53,"")</f>
        <v/>
      </c>
      <c r="G53" s="81"/>
      <c r="H53" s="121" t="str">
        <f>IF(G53="","",VLOOKUP($G53,ご受講生徒様一覧表!$L:$M,2,FALSE))</f>
        <v/>
      </c>
      <c r="I53" s="81"/>
      <c r="J53" s="83"/>
      <c r="K53" s="84"/>
      <c r="L53" s="84"/>
      <c r="M53" s="85"/>
    </row>
    <row r="54" spans="1:13" ht="19.5" customHeight="1">
      <c r="A54" s="81"/>
      <c r="B54" s="121" t="str">
        <f>IF(COUNTIF(祝日!$B$2:$B$28,C54)&gt;0,"フィリピン祝日",IF(COUNTIF(祝日!$B$31:$B$52,C54)&gt;0,"日本の祝日",IF(COUNTIF(祝日!$B$55:$B$60,C54)&gt;0,"弊社休業日",IF(C54="","",TEXT(C54,"aaaa")))))</f>
        <v/>
      </c>
      <c r="C54" s="87"/>
      <c r="D54" s="86"/>
      <c r="E54" s="86"/>
      <c r="F54" s="124" t="str">
        <f>IF(AND(D54&lt;&gt;"",E54&lt;&gt;""),E54-D54,"")</f>
        <v/>
      </c>
      <c r="G54" s="81"/>
      <c r="H54" s="121" t="str">
        <f>IF(G54="","",VLOOKUP($G54,ご受講生徒様一覧表!$L:$M,2,FALSE))</f>
        <v/>
      </c>
      <c r="I54" s="81"/>
      <c r="J54" s="83"/>
      <c r="K54" s="84"/>
      <c r="L54" s="84"/>
      <c r="M54" s="85"/>
    </row>
    <row r="55" spans="1:13" ht="19.5" customHeight="1">
      <c r="A55" s="81"/>
      <c r="B55" s="121" t="str">
        <f>IF(COUNTIF(祝日!$B$2:$B$28,C55)&gt;0,"フィリピン祝日",IF(COUNTIF(祝日!$B$31:$B$52,C55)&gt;0,"日本の祝日",IF(COUNTIF(祝日!$B$55:$B$60,C55)&gt;0,"弊社休業日",IF(C55="","",TEXT(C55,"aaaa")))))</f>
        <v/>
      </c>
      <c r="C55" s="87"/>
      <c r="D55" s="86"/>
      <c r="E55" s="86"/>
      <c r="F55" s="124" t="str">
        <f>IF(AND(D55&lt;&gt;"",E55&lt;&gt;""),E55-D55,"")</f>
        <v/>
      </c>
      <c r="G55" s="81"/>
      <c r="H55" s="121" t="str">
        <f>IF(G55="","",VLOOKUP($G55,ご受講生徒様一覧表!$L:$M,2,FALSE))</f>
        <v/>
      </c>
      <c r="I55" s="81"/>
      <c r="J55" s="83"/>
      <c r="K55" s="84"/>
      <c r="L55" s="84"/>
      <c r="M55" s="85"/>
    </row>
    <row r="56" spans="1:13" ht="19.5" customHeight="1">
      <c r="A56" s="81"/>
      <c r="B56" s="121" t="str">
        <f>IF(COUNTIF(祝日!$B$2:$B$28,C56)&gt;0,"フィリピン祝日",IF(COUNTIF(祝日!$B$31:$B$52,C56)&gt;0,"日本の祝日",IF(COUNTIF(祝日!$B$55:$B$60,C56)&gt;0,"弊社休業日",IF(C56="","",TEXT(C56,"aaaa")))))</f>
        <v/>
      </c>
      <c r="C56" s="87"/>
      <c r="D56" s="86"/>
      <c r="E56" s="86"/>
      <c r="F56" s="124" t="str">
        <f>IF(AND(D56&lt;&gt;"",E56&lt;&gt;""),E56-D56,"")</f>
        <v/>
      </c>
      <c r="G56" s="81"/>
      <c r="H56" s="121" t="str">
        <f>IF(G56="","",VLOOKUP($G56,ご受講生徒様一覧表!$L:$M,2,FALSE))</f>
        <v/>
      </c>
      <c r="I56" s="81"/>
      <c r="J56" s="83"/>
      <c r="K56" s="84"/>
      <c r="L56" s="84"/>
      <c r="M56" s="85"/>
    </row>
    <row r="57" spans="1:13" ht="19.5" customHeight="1">
      <c r="A57" s="81"/>
      <c r="B57" s="121" t="str">
        <f>IF(COUNTIF(祝日!$B$2:$B$28,C57)&gt;0,"フィリピン祝日",IF(COUNTIF(祝日!$B$31:$B$52,C57)&gt;0,"日本の祝日",IF(COUNTIF(祝日!$B$55:$B$60,C57)&gt;0,"弊社休業日",IF(C57="","",TEXT(C57,"aaaa")))))</f>
        <v/>
      </c>
      <c r="C57" s="87"/>
      <c r="D57" s="86"/>
      <c r="E57" s="86"/>
      <c r="F57" s="124" t="str">
        <f>IF(AND(D57&lt;&gt;"",E57&lt;&gt;""),E57-D57,"")</f>
        <v/>
      </c>
      <c r="G57" s="81"/>
      <c r="H57" s="121" t="str">
        <f>IF(G57="","",VLOOKUP($G57,ご受講生徒様一覧表!$L:$M,2,FALSE))</f>
        <v/>
      </c>
      <c r="I57" s="81"/>
      <c r="J57" s="83"/>
      <c r="K57" s="84"/>
      <c r="L57" s="84"/>
      <c r="M57" s="85"/>
    </row>
    <row r="58" spans="1:13" ht="19.5" customHeight="1">
      <c r="A58" s="81"/>
      <c r="B58" s="121" t="str">
        <f>IF(COUNTIF(祝日!$B$2:$B$28,C58)&gt;0,"フィリピン祝日",IF(COUNTIF(祝日!$B$31:$B$52,C58)&gt;0,"日本の祝日",IF(COUNTIF(祝日!$B$55:$B$60,C58)&gt;0,"弊社休業日",IF(C58="","",TEXT(C58,"aaaa")))))</f>
        <v/>
      </c>
      <c r="C58" s="87"/>
      <c r="D58" s="86"/>
      <c r="E58" s="86"/>
      <c r="F58" s="124" t="str">
        <f>IF(AND(D58&lt;&gt;"",E58&lt;&gt;""),E58-D58,"")</f>
        <v/>
      </c>
      <c r="G58" s="81"/>
      <c r="H58" s="121" t="str">
        <f>IF(G58="","",VLOOKUP($G58,ご受講生徒様一覧表!$L:$M,2,FALSE))</f>
        <v/>
      </c>
      <c r="I58" s="81"/>
      <c r="J58" s="83"/>
      <c r="K58" s="84"/>
      <c r="L58" s="84"/>
      <c r="M58" s="85"/>
    </row>
    <row r="59" spans="1:13" ht="19.5" customHeight="1">
      <c r="A59" s="81"/>
      <c r="B59" s="121" t="str">
        <f>IF(COUNTIF(祝日!$B$2:$B$28,C59)&gt;0,"フィリピン祝日",IF(COUNTIF(祝日!$B$31:$B$52,C59)&gt;0,"日本の祝日",IF(COUNTIF(祝日!$B$55:$B$60,C59)&gt;0,"弊社休業日",IF(C59="","",TEXT(C59,"aaaa")))))</f>
        <v/>
      </c>
      <c r="C59" s="87"/>
      <c r="D59" s="86"/>
      <c r="E59" s="86"/>
      <c r="F59" s="124" t="str">
        <f>IF(AND(D59&lt;&gt;"",E59&lt;&gt;""),E59-D59,"")</f>
        <v/>
      </c>
      <c r="G59" s="81"/>
      <c r="H59" s="121" t="str">
        <f>IF(G59="","",VLOOKUP($G59,ご受講生徒様一覧表!$L:$M,2,FALSE))</f>
        <v/>
      </c>
      <c r="I59" s="81"/>
      <c r="J59" s="83"/>
      <c r="K59" s="84"/>
      <c r="L59" s="84"/>
      <c r="M59" s="85"/>
    </row>
    <row r="60" spans="1:13" ht="19.5" customHeight="1">
      <c r="A60" s="81"/>
      <c r="B60" s="121" t="str">
        <f>IF(COUNTIF(祝日!$B$2:$B$28,C60)&gt;0,"フィリピン祝日",IF(COUNTIF(祝日!$B$31:$B$52,C60)&gt;0,"日本の祝日",IF(COUNTIF(祝日!$B$55:$B$60,C60)&gt;0,"弊社休業日",IF(C60="","",TEXT(C60,"aaaa")))))</f>
        <v/>
      </c>
      <c r="C60" s="87"/>
      <c r="D60" s="86"/>
      <c r="E60" s="86"/>
      <c r="F60" s="124" t="str">
        <f>IF(AND(D60&lt;&gt;"",E60&lt;&gt;""),E60-D60,"")</f>
        <v/>
      </c>
      <c r="G60" s="81"/>
      <c r="H60" s="121" t="str">
        <f>IF(G60="","",VLOOKUP($G60,ご受講生徒様一覧表!$L:$M,2,FALSE))</f>
        <v/>
      </c>
      <c r="I60" s="81"/>
      <c r="J60" s="83"/>
      <c r="K60" s="84"/>
      <c r="L60" s="84"/>
      <c r="M60" s="85"/>
    </row>
    <row r="61" spans="1:13" ht="19.5" customHeight="1">
      <c r="A61" s="81"/>
      <c r="B61" s="121" t="str">
        <f>IF(COUNTIF(祝日!$B$2:$B$28,C61)&gt;0,"フィリピン祝日",IF(COUNTIF(祝日!$B$31:$B$52,C61)&gt;0,"日本の祝日",IF(COUNTIF(祝日!$B$55:$B$60,C61)&gt;0,"弊社休業日",IF(C61="","",TEXT(C61,"aaaa")))))</f>
        <v/>
      </c>
      <c r="C61" s="87"/>
      <c r="D61" s="86"/>
      <c r="E61" s="86"/>
      <c r="F61" s="124" t="str">
        <f>IF(AND(D61&lt;&gt;"",E61&lt;&gt;""),E61-D61,"")</f>
        <v/>
      </c>
      <c r="G61" s="81"/>
      <c r="H61" s="121" t="str">
        <f>IF(G61="","",VLOOKUP($G61,ご受講生徒様一覧表!$L:$M,2,FALSE))</f>
        <v/>
      </c>
      <c r="I61" s="81"/>
      <c r="J61" s="83"/>
      <c r="K61" s="84"/>
      <c r="L61" s="84"/>
      <c r="M61" s="85"/>
    </row>
    <row r="62" spans="1:13" ht="19.5" customHeight="1">
      <c r="A62" s="81"/>
      <c r="B62" s="121" t="str">
        <f>IF(COUNTIF(祝日!$B$2:$B$28,C62)&gt;0,"フィリピン祝日",IF(COUNTIF(祝日!$B$31:$B$52,C62)&gt;0,"日本の祝日",IF(COUNTIF(祝日!$B$55:$B$60,C62)&gt;0,"弊社休業日",IF(C62="","",TEXT(C62,"aaaa")))))</f>
        <v/>
      </c>
      <c r="C62" s="87"/>
      <c r="D62" s="86"/>
      <c r="E62" s="86"/>
      <c r="F62" s="124" t="str">
        <f>IF(AND(D62&lt;&gt;"",E62&lt;&gt;""),E62-D62,"")</f>
        <v/>
      </c>
      <c r="G62" s="81"/>
      <c r="H62" s="121" t="str">
        <f>IF(G62="","",VLOOKUP($G62,ご受講生徒様一覧表!$L:$M,2,FALSE))</f>
        <v/>
      </c>
      <c r="I62" s="81"/>
      <c r="J62" s="83"/>
      <c r="K62" s="84"/>
      <c r="L62" s="84"/>
      <c r="M62" s="85"/>
    </row>
    <row r="63" spans="1:13" ht="19.5" customHeight="1">
      <c r="A63" s="81"/>
      <c r="B63" s="121" t="str">
        <f>IF(COUNTIF(祝日!$B$2:$B$28,C63)&gt;0,"フィリピン祝日",IF(COUNTIF(祝日!$B$31:$B$52,C63)&gt;0,"日本の祝日",IF(COUNTIF(祝日!$B$55:$B$60,C63)&gt;0,"弊社休業日",IF(C63="","",TEXT(C63,"aaaa")))))</f>
        <v/>
      </c>
      <c r="C63" s="87"/>
      <c r="D63" s="86"/>
      <c r="E63" s="86"/>
      <c r="F63" s="124" t="str">
        <f>IF(AND(D63&lt;&gt;"",E63&lt;&gt;""),E63-D63,"")</f>
        <v/>
      </c>
      <c r="G63" s="88"/>
      <c r="H63" s="121" t="str">
        <f>IF(G63="","",VLOOKUP($G63,ご受講生徒様一覧表!$L:$M,2,FALSE))</f>
        <v/>
      </c>
      <c r="I63" s="88"/>
      <c r="J63" s="83"/>
      <c r="K63" s="84"/>
      <c r="L63" s="84"/>
      <c r="M63" s="85"/>
    </row>
    <row r="64" spans="1:13" ht="19.5" customHeight="1">
      <c r="A64" s="81"/>
      <c r="B64" s="121" t="str">
        <f>IF(COUNTIF(祝日!$B$2:$B$28,C64)&gt;0,"フィリピン祝日",IF(COUNTIF(祝日!$B$31:$B$52,C64)&gt;0,"日本の祝日",IF(COUNTIF(祝日!$B$55:$B$60,C64)&gt;0,"弊社休業日",IF(C64="","",TEXT(C64,"aaaa")))))</f>
        <v/>
      </c>
      <c r="C64" s="87"/>
      <c r="D64" s="86"/>
      <c r="E64" s="86"/>
      <c r="F64" s="124" t="str">
        <f>IF(AND(D64&lt;&gt;"",E64&lt;&gt;""),E64-D64,"")</f>
        <v/>
      </c>
      <c r="G64" s="81"/>
      <c r="H64" s="121" t="str">
        <f>IF(G64="","",VLOOKUP($G64,ご受講生徒様一覧表!$L:$M,2,FALSE))</f>
        <v/>
      </c>
      <c r="I64" s="81"/>
      <c r="J64" s="89"/>
      <c r="K64" s="84"/>
      <c r="L64" s="84"/>
      <c r="M64" s="85"/>
    </row>
    <row r="65" spans="1:13" ht="19.5" customHeight="1">
      <c r="A65" s="81"/>
      <c r="B65" s="121" t="str">
        <f>IF(COUNTIF(祝日!$B$2:$B$28,C65)&gt;0,"フィリピン祝日",IF(COUNTIF(祝日!$B$31:$B$52,C65)&gt;0,"日本の祝日",IF(COUNTIF(祝日!$B$55:$B$60,C65)&gt;0,"弊社休業日",IF(C65="","",TEXT(C65,"aaaa")))))</f>
        <v/>
      </c>
      <c r="C65" s="87"/>
      <c r="D65" s="86"/>
      <c r="E65" s="86"/>
      <c r="F65" s="124" t="str">
        <f>IF(AND(D65&lt;&gt;"",E65&lt;&gt;""),E65-D65,"")</f>
        <v/>
      </c>
      <c r="G65" s="81"/>
      <c r="H65" s="121" t="str">
        <f>IF(G65="","",VLOOKUP($G65,ご受講生徒様一覧表!$L:$M,2,FALSE))</f>
        <v/>
      </c>
      <c r="I65" s="81"/>
      <c r="J65" s="83"/>
      <c r="K65" s="84"/>
      <c r="L65" s="84"/>
      <c r="M65" s="85"/>
    </row>
    <row r="66" spans="1:13" ht="19.5" customHeight="1">
      <c r="A66" s="81"/>
      <c r="B66" s="121" t="str">
        <f>IF(COUNTIF(祝日!$B$2:$B$28,C66)&gt;0,"フィリピン祝日",IF(COUNTIF(祝日!$B$31:$B$52,C66)&gt;0,"日本の祝日",IF(COUNTIF(祝日!$B$55:$B$60,C66)&gt;0,"弊社休業日",IF(C66="","",TEXT(C66,"aaaa")))))</f>
        <v/>
      </c>
      <c r="C66" s="87"/>
      <c r="D66" s="86"/>
      <c r="E66" s="86"/>
      <c r="F66" s="124" t="str">
        <f>IF(AND(D66&lt;&gt;"",E66&lt;&gt;""),E66-D66,"")</f>
        <v/>
      </c>
      <c r="G66" s="81"/>
      <c r="H66" s="121" t="str">
        <f>IF(G66="","",VLOOKUP($G66,ご受講生徒様一覧表!$L:$M,2,FALSE))</f>
        <v/>
      </c>
      <c r="I66" s="81"/>
      <c r="J66" s="83"/>
      <c r="K66" s="84"/>
      <c r="L66" s="84"/>
      <c r="M66" s="85"/>
    </row>
    <row r="67" spans="1:13" ht="19.5" customHeight="1">
      <c r="A67" s="81"/>
      <c r="B67" s="121" t="str">
        <f>IF(COUNTIF(祝日!$B$2:$B$28,C67)&gt;0,"フィリピン祝日",IF(COUNTIF(祝日!$B$31:$B$52,C67)&gt;0,"日本の祝日",IF(COUNTIF(祝日!$B$55:$B$60,C67)&gt;0,"弊社休業日",IF(C67="","",TEXT(C67,"aaaa")))))</f>
        <v/>
      </c>
      <c r="C67" s="87"/>
      <c r="D67" s="86"/>
      <c r="E67" s="86"/>
      <c r="F67" s="124" t="str">
        <f>IF(AND(D67&lt;&gt;"",E67&lt;&gt;""),E67-D67,"")</f>
        <v/>
      </c>
      <c r="G67" s="81"/>
      <c r="H67" s="121" t="str">
        <f>IF(G67="","",VLOOKUP($G67,ご受講生徒様一覧表!$L:$M,2,FALSE))</f>
        <v/>
      </c>
      <c r="I67" s="81"/>
      <c r="J67" s="83"/>
      <c r="K67" s="84"/>
      <c r="L67" s="84"/>
      <c r="M67" s="85"/>
    </row>
    <row r="68" spans="1:13" ht="19.5" customHeight="1">
      <c r="A68" s="81"/>
      <c r="B68" s="121" t="str">
        <f>IF(COUNTIF(祝日!$B$2:$B$28,C68)&gt;0,"フィリピン祝日",IF(COUNTIF(祝日!$B$31:$B$52,C68)&gt;0,"日本の祝日",IF(COUNTIF(祝日!$B$55:$B$60,C68)&gt;0,"弊社休業日",IF(C68="","",TEXT(C68,"aaaa")))))</f>
        <v/>
      </c>
      <c r="C68" s="87"/>
      <c r="D68" s="86"/>
      <c r="E68" s="86"/>
      <c r="F68" s="124" t="str">
        <f>IF(AND(D68&lt;&gt;"",E68&lt;&gt;""),E68-D68,"")</f>
        <v/>
      </c>
      <c r="G68" s="81"/>
      <c r="H68" s="121" t="str">
        <f>IF(G68="","",VLOOKUP($G68,ご受講生徒様一覧表!$L:$M,2,FALSE))</f>
        <v/>
      </c>
      <c r="I68" s="81"/>
      <c r="J68" s="83"/>
      <c r="K68" s="84"/>
      <c r="L68" s="84"/>
      <c r="M68" s="85"/>
    </row>
    <row r="69" spans="1:13" ht="19.5" customHeight="1">
      <c r="A69" s="81"/>
      <c r="B69" s="121" t="str">
        <f>IF(COUNTIF(祝日!$B$2:$B$28,C69)&gt;0,"フィリピン祝日",IF(COUNTIF(祝日!$B$31:$B$52,C69)&gt;0,"日本の祝日",IF(COUNTIF(祝日!$B$55:$B$60,C69)&gt;0,"弊社休業日",IF(C69="","",TEXT(C69,"aaaa")))))</f>
        <v/>
      </c>
      <c r="C69" s="87"/>
      <c r="D69" s="86"/>
      <c r="E69" s="86"/>
      <c r="F69" s="124" t="str">
        <f>IF(AND(D69&lt;&gt;"",E69&lt;&gt;""),E69-D69,"")</f>
        <v/>
      </c>
      <c r="G69" s="81"/>
      <c r="H69" s="121" t="str">
        <f>IF(G69="","",VLOOKUP($G69,ご受講生徒様一覧表!$L:$M,2,FALSE))</f>
        <v/>
      </c>
      <c r="I69" s="81"/>
      <c r="J69" s="83"/>
      <c r="K69" s="84"/>
      <c r="L69" s="84"/>
      <c r="M69" s="85"/>
    </row>
    <row r="70" spans="1:13" ht="19.5" customHeight="1">
      <c r="A70" s="81"/>
      <c r="B70" s="121" t="str">
        <f>IF(COUNTIF(祝日!$B$2:$B$28,C70)&gt;0,"フィリピン祝日",IF(COUNTIF(祝日!$B$31:$B$52,C70)&gt;0,"日本の祝日",IF(COUNTIF(祝日!$B$55:$B$60,C70)&gt;0,"弊社休業日",IF(C70="","",TEXT(C70,"aaaa")))))</f>
        <v/>
      </c>
      <c r="C70" s="87"/>
      <c r="D70" s="86"/>
      <c r="E70" s="86"/>
      <c r="F70" s="124" t="str">
        <f>IF(AND(D70&lt;&gt;"",E70&lt;&gt;""),E70-D70,"")</f>
        <v/>
      </c>
      <c r="G70" s="81"/>
      <c r="H70" s="121" t="str">
        <f>IF(G70="","",VLOOKUP($G70,ご受講生徒様一覧表!$L:$M,2,FALSE))</f>
        <v/>
      </c>
      <c r="I70" s="81"/>
      <c r="J70" s="83"/>
      <c r="K70" s="84"/>
      <c r="L70" s="84"/>
      <c r="M70" s="85"/>
    </row>
    <row r="71" spans="1:13" ht="19.5" customHeight="1">
      <c r="A71" s="81"/>
      <c r="B71" s="121" t="str">
        <f>IF(COUNTIF(祝日!$B$2:$B$28,C71)&gt;0,"フィリピン祝日",IF(COUNTIF(祝日!$B$31:$B$52,C71)&gt;0,"日本の祝日",IF(COUNTIF(祝日!$B$55:$B$60,C71)&gt;0,"弊社休業日",IF(C71="","",TEXT(C71,"aaaa")))))</f>
        <v/>
      </c>
      <c r="C71" s="87"/>
      <c r="D71" s="86"/>
      <c r="E71" s="86"/>
      <c r="F71" s="124" t="str">
        <f>IF(AND(D71&lt;&gt;"",E71&lt;&gt;""),E71-D71,"")</f>
        <v/>
      </c>
      <c r="G71" s="81"/>
      <c r="H71" s="121" t="str">
        <f>IF(G71="","",VLOOKUP($G71,ご受講生徒様一覧表!$L:$M,2,FALSE))</f>
        <v/>
      </c>
      <c r="I71" s="81"/>
      <c r="J71" s="83"/>
      <c r="K71" s="84"/>
      <c r="L71" s="84"/>
      <c r="M71" s="85"/>
    </row>
    <row r="72" spans="1:13" ht="19.5" customHeight="1">
      <c r="A72" s="81"/>
      <c r="B72" s="121" t="str">
        <f>IF(COUNTIF(祝日!$B$2:$B$28,C72)&gt;0,"フィリピン祝日",IF(COUNTIF(祝日!$B$31:$B$52,C72)&gt;0,"日本の祝日",IF(COUNTIF(祝日!$B$55:$B$60,C72)&gt;0,"弊社休業日",IF(C72="","",TEXT(C72,"aaaa")))))</f>
        <v/>
      </c>
      <c r="C72" s="87"/>
      <c r="D72" s="86"/>
      <c r="E72" s="86"/>
      <c r="F72" s="124" t="str">
        <f>IF(AND(D72&lt;&gt;"",E72&lt;&gt;""),E72-D72,"")</f>
        <v/>
      </c>
      <c r="G72" s="81"/>
      <c r="H72" s="121" t="str">
        <f>IF(G72="","",VLOOKUP($G72,ご受講生徒様一覧表!$L:$M,2,FALSE))</f>
        <v/>
      </c>
      <c r="I72" s="81"/>
      <c r="J72" s="83"/>
      <c r="K72" s="84"/>
      <c r="L72" s="84"/>
      <c r="M72" s="85"/>
    </row>
    <row r="73" spans="1:13" ht="19.5" customHeight="1">
      <c r="A73" s="81"/>
      <c r="B73" s="121" t="str">
        <f>IF(COUNTIF(祝日!$B$2:$B$28,C73)&gt;0,"フィリピン祝日",IF(COUNTIF(祝日!$B$31:$B$52,C73)&gt;0,"日本の祝日",IF(COUNTIF(祝日!$B$55:$B$60,C73)&gt;0,"弊社休業日",IF(C73="","",TEXT(C73,"aaaa")))))</f>
        <v/>
      </c>
      <c r="C73" s="87"/>
      <c r="D73" s="86"/>
      <c r="E73" s="86"/>
      <c r="F73" s="124" t="str">
        <f>IF(AND(D73&lt;&gt;"",E73&lt;&gt;""),E73-D73,"")</f>
        <v/>
      </c>
      <c r="G73" s="81"/>
      <c r="H73" s="121" t="str">
        <f>IF(G73="","",VLOOKUP($G73,ご受講生徒様一覧表!$L:$M,2,FALSE))</f>
        <v/>
      </c>
      <c r="I73" s="81"/>
      <c r="J73" s="83"/>
      <c r="K73" s="84"/>
      <c r="L73" s="84"/>
      <c r="M73" s="85"/>
    </row>
    <row r="74" spans="1:13" ht="19.5" customHeight="1">
      <c r="A74" s="81"/>
      <c r="B74" s="121" t="str">
        <f>IF(COUNTIF(祝日!$B$2:$B$28,C74)&gt;0,"フィリピン祝日",IF(COUNTIF(祝日!$B$31:$B$52,C74)&gt;0,"日本の祝日",IF(COUNTIF(祝日!$B$55:$B$60,C74)&gt;0,"弊社休業日",IF(C74="","",TEXT(C74,"aaaa")))))</f>
        <v/>
      </c>
      <c r="C74" s="87"/>
      <c r="D74" s="86"/>
      <c r="E74" s="86"/>
      <c r="F74" s="124" t="str">
        <f>IF(AND(D74&lt;&gt;"",E74&lt;&gt;""),E74-D74,"")</f>
        <v/>
      </c>
      <c r="G74" s="81"/>
      <c r="H74" s="121" t="str">
        <f>IF(G74="","",VLOOKUP($G74,ご受講生徒様一覧表!$L:$M,2,FALSE))</f>
        <v/>
      </c>
      <c r="I74" s="81"/>
      <c r="J74" s="83"/>
      <c r="K74" s="84"/>
      <c r="L74" s="84"/>
      <c r="M74" s="85"/>
    </row>
    <row r="75" spans="1:13" ht="19.5" customHeight="1">
      <c r="A75" s="81"/>
      <c r="B75" s="121" t="str">
        <f>IF(COUNTIF(祝日!$B$2:$B$28,C75)&gt;0,"フィリピン祝日",IF(COUNTIF(祝日!$B$31:$B$52,C75)&gt;0,"日本の祝日",IF(COUNTIF(祝日!$B$55:$B$60,C75)&gt;0,"弊社休業日",IF(C75="","",TEXT(C75,"aaaa")))))</f>
        <v/>
      </c>
      <c r="C75" s="87"/>
      <c r="D75" s="86"/>
      <c r="E75" s="86"/>
      <c r="F75" s="124" t="str">
        <f>IF(AND(D75&lt;&gt;"",E75&lt;&gt;""),E75-D75,"")</f>
        <v/>
      </c>
      <c r="G75" s="81"/>
      <c r="H75" s="121" t="str">
        <f>IF(G75="","",VLOOKUP($G75,ご受講生徒様一覧表!$L:$M,2,FALSE))</f>
        <v/>
      </c>
      <c r="I75" s="81"/>
      <c r="J75" s="83"/>
      <c r="K75" s="84"/>
      <c r="L75" s="84"/>
      <c r="M75" s="85"/>
    </row>
    <row r="76" spans="1:13" ht="19.5" customHeight="1">
      <c r="A76" s="81"/>
      <c r="B76" s="121" t="str">
        <f>IF(COUNTIF(祝日!$B$2:$B$28,C76)&gt;0,"フィリピン祝日",IF(COUNTIF(祝日!$B$31:$B$52,C76)&gt;0,"日本の祝日",IF(COUNTIF(祝日!$B$55:$B$60,C76)&gt;0,"弊社休業日",IF(C76="","",TEXT(C76,"aaaa")))))</f>
        <v/>
      </c>
      <c r="C76" s="87"/>
      <c r="D76" s="86"/>
      <c r="E76" s="86"/>
      <c r="F76" s="124" t="str">
        <f>IF(AND(D76&lt;&gt;"",E76&lt;&gt;""),E76-D76,"")</f>
        <v/>
      </c>
      <c r="G76" s="81"/>
      <c r="H76" s="121" t="str">
        <f>IF(G76="","",VLOOKUP($G76,ご受講生徒様一覧表!$L:$M,2,FALSE))</f>
        <v/>
      </c>
      <c r="I76" s="81"/>
      <c r="J76" s="83"/>
      <c r="K76" s="84"/>
      <c r="L76" s="84"/>
      <c r="M76" s="85"/>
    </row>
    <row r="77" spans="1:13" ht="19.5" customHeight="1">
      <c r="A77" s="81"/>
      <c r="B77" s="121" t="str">
        <f>IF(COUNTIF(祝日!$B$2:$B$28,C77)&gt;0,"フィリピン祝日",IF(COUNTIF(祝日!$B$31:$B$52,C77)&gt;0,"日本の祝日",IF(COUNTIF(祝日!$B$55:$B$60,C77)&gt;0,"弊社休業日",IF(C77="","",TEXT(C77,"aaaa")))))</f>
        <v/>
      </c>
      <c r="C77" s="87"/>
      <c r="D77" s="86"/>
      <c r="E77" s="86"/>
      <c r="F77" s="124" t="str">
        <f>IF(AND(D77&lt;&gt;"",E77&lt;&gt;""),E77-D77,"")</f>
        <v/>
      </c>
      <c r="G77" s="81"/>
      <c r="H77" s="121" t="str">
        <f>IF(G77="","",VLOOKUP($G77,ご受講生徒様一覧表!$L:$M,2,FALSE))</f>
        <v/>
      </c>
      <c r="I77" s="81"/>
      <c r="J77" s="83"/>
      <c r="K77" s="84"/>
      <c r="L77" s="84"/>
      <c r="M77" s="85"/>
    </row>
    <row r="78" spans="1:13" ht="19.5" customHeight="1">
      <c r="A78" s="81"/>
      <c r="B78" s="121" t="str">
        <f>IF(COUNTIF(祝日!$B$2:$B$28,C78)&gt;0,"フィリピン祝日",IF(COUNTIF(祝日!$B$31:$B$52,C78)&gt;0,"日本の祝日",IF(COUNTIF(祝日!$B$55:$B$60,C78)&gt;0,"弊社休業日",IF(C78="","",TEXT(C78,"aaaa")))))</f>
        <v/>
      </c>
      <c r="C78" s="87"/>
      <c r="D78" s="86"/>
      <c r="E78" s="86"/>
      <c r="F78" s="124" t="str">
        <f>IF(AND(D78&lt;&gt;"",E78&lt;&gt;""),E78-D78,"")</f>
        <v/>
      </c>
      <c r="G78" s="81"/>
      <c r="H78" s="121" t="str">
        <f>IF(G78="","",VLOOKUP($G78,ご受講生徒様一覧表!$L:$M,2,FALSE))</f>
        <v/>
      </c>
      <c r="I78" s="81"/>
      <c r="J78" s="83"/>
      <c r="K78" s="84"/>
      <c r="L78" s="84"/>
      <c r="M78" s="85"/>
    </row>
    <row r="79" spans="1:13" ht="19.5" customHeight="1">
      <c r="A79" s="81"/>
      <c r="B79" s="121" t="str">
        <f>IF(COUNTIF(祝日!$B$2:$B$28,C79)&gt;0,"フィリピン祝日",IF(COUNTIF(祝日!$B$31:$B$52,C79)&gt;0,"日本の祝日",IF(COUNTIF(祝日!$B$55:$B$60,C79)&gt;0,"弊社休業日",IF(C79="","",TEXT(C79,"aaaa")))))</f>
        <v/>
      </c>
      <c r="C79" s="87"/>
      <c r="D79" s="86"/>
      <c r="E79" s="86"/>
      <c r="F79" s="124" t="str">
        <f>IF(AND(D79&lt;&gt;"",E79&lt;&gt;""),E79-D79,"")</f>
        <v/>
      </c>
      <c r="G79" s="81"/>
      <c r="H79" s="121" t="str">
        <f>IF(G79="","",VLOOKUP($G79,ご受講生徒様一覧表!$L:$M,2,FALSE))</f>
        <v/>
      </c>
      <c r="I79" s="81"/>
      <c r="J79" s="83"/>
      <c r="K79" s="84"/>
      <c r="L79" s="84"/>
      <c r="M79" s="85"/>
    </row>
    <row r="80" spans="1:13" ht="19.5" customHeight="1">
      <c r="A80" s="81"/>
      <c r="B80" s="121" t="str">
        <f>IF(COUNTIF(祝日!$B$2:$B$28,C80)&gt;0,"フィリピン祝日",IF(COUNTIF(祝日!$B$31:$B$52,C80)&gt;0,"日本の祝日",IF(COUNTIF(祝日!$B$55:$B$60,C80)&gt;0,"弊社休業日",IF(C80="","",TEXT(C80,"aaaa")))))</f>
        <v/>
      </c>
      <c r="C80" s="87"/>
      <c r="D80" s="86"/>
      <c r="E80" s="86"/>
      <c r="F80" s="124" t="str">
        <f>IF(AND(D80&lt;&gt;"",E80&lt;&gt;""),E80-D80,"")</f>
        <v/>
      </c>
      <c r="G80" s="81"/>
      <c r="H80" s="121" t="str">
        <f>IF(G80="","",VLOOKUP($G80,ご受講生徒様一覧表!$L:$M,2,FALSE))</f>
        <v/>
      </c>
      <c r="I80" s="81"/>
      <c r="J80" s="83"/>
      <c r="K80" s="84"/>
      <c r="L80" s="84"/>
      <c r="M80" s="85"/>
    </row>
    <row r="81" spans="1:13" ht="19.5" customHeight="1">
      <c r="A81" s="81"/>
      <c r="B81" s="121" t="str">
        <f>IF(COUNTIF(祝日!$B$2:$B$28,C81)&gt;0,"フィリピン祝日",IF(COUNTIF(祝日!$B$31:$B$52,C81)&gt;0,"日本の祝日",IF(COUNTIF(祝日!$B$55:$B$60,C81)&gt;0,"弊社休業日",IF(C81="","",TEXT(C81,"aaaa")))))</f>
        <v/>
      </c>
      <c r="C81" s="87"/>
      <c r="D81" s="86"/>
      <c r="E81" s="86"/>
      <c r="F81" s="124" t="str">
        <f>IF(AND(D81&lt;&gt;"",E81&lt;&gt;""),E81-D81,"")</f>
        <v/>
      </c>
      <c r="G81" s="81"/>
      <c r="H81" s="121" t="str">
        <f>IF(G81="","",VLOOKUP($G81,ご受講生徒様一覧表!$L:$M,2,FALSE))</f>
        <v/>
      </c>
      <c r="I81" s="81"/>
      <c r="J81" s="83"/>
      <c r="K81" s="84"/>
      <c r="L81" s="84"/>
      <c r="M81" s="85"/>
    </row>
    <row r="82" spans="1:13" ht="19.5" customHeight="1">
      <c r="A82" s="81"/>
      <c r="B82" s="121" t="str">
        <f>IF(COUNTIF(祝日!$B$2:$B$28,C82)&gt;0,"フィリピン祝日",IF(COUNTIF(祝日!$B$31:$B$52,C82)&gt;0,"日本の祝日",IF(COUNTIF(祝日!$B$55:$B$60,C82)&gt;0,"弊社休業日",IF(C82="","",TEXT(C82,"aaaa")))))</f>
        <v/>
      </c>
      <c r="C82" s="87"/>
      <c r="D82" s="86"/>
      <c r="E82" s="86"/>
      <c r="F82" s="124" t="str">
        <f>IF(AND(D82&lt;&gt;"",E82&lt;&gt;""),E82-D82,"")</f>
        <v/>
      </c>
      <c r="G82" s="81"/>
      <c r="H82" s="121" t="str">
        <f>IF(G82="","",VLOOKUP($G82,ご受講生徒様一覧表!$L:$M,2,FALSE))</f>
        <v/>
      </c>
      <c r="I82" s="81"/>
      <c r="J82" s="83"/>
      <c r="K82" s="84"/>
      <c r="L82" s="84"/>
      <c r="M82" s="85"/>
    </row>
    <row r="83" spans="1:13" ht="19.5" customHeight="1">
      <c r="A83" s="81"/>
      <c r="B83" s="121" t="str">
        <f>IF(COUNTIF(祝日!$B$2:$B$28,C83)&gt;0,"フィリピン祝日",IF(COUNTIF(祝日!$B$31:$B$52,C83)&gt;0,"日本の祝日",IF(COUNTIF(祝日!$B$55:$B$60,C83)&gt;0,"弊社休業日",IF(C83="","",TEXT(C83,"aaaa")))))</f>
        <v/>
      </c>
      <c r="C83" s="87"/>
      <c r="D83" s="86"/>
      <c r="E83" s="86"/>
      <c r="F83" s="124" t="str">
        <f>IF(AND(D83&lt;&gt;"",E83&lt;&gt;""),E83-D83,"")</f>
        <v/>
      </c>
      <c r="G83" s="81"/>
      <c r="H83" s="121" t="str">
        <f>IF(G83="","",VLOOKUP($G83,ご受講生徒様一覧表!$L:$M,2,FALSE))</f>
        <v/>
      </c>
      <c r="I83" s="81"/>
      <c r="J83" s="83"/>
      <c r="K83" s="84"/>
      <c r="L83" s="84"/>
      <c r="M83" s="85"/>
    </row>
    <row r="84" spans="1:13" ht="19.5" customHeight="1">
      <c r="A84" s="81"/>
      <c r="B84" s="121" t="str">
        <f>IF(COUNTIF(祝日!$B$2:$B$28,C84)&gt;0,"フィリピン祝日",IF(COUNTIF(祝日!$B$31:$B$52,C84)&gt;0,"日本の祝日",IF(COUNTIF(祝日!$B$55:$B$60,C84)&gt;0,"弊社休業日",IF(C84="","",TEXT(C84,"aaaa")))))</f>
        <v/>
      </c>
      <c r="C84" s="87"/>
      <c r="D84" s="86"/>
      <c r="E84" s="86"/>
      <c r="F84" s="124" t="str">
        <f>IF(AND(D84&lt;&gt;"",E84&lt;&gt;""),E84-D84,"")</f>
        <v/>
      </c>
      <c r="G84" s="81"/>
      <c r="H84" s="121" t="str">
        <f>IF(G84="","",VLOOKUP($G84,ご受講生徒様一覧表!$L:$M,2,FALSE))</f>
        <v/>
      </c>
      <c r="I84" s="81"/>
      <c r="J84" s="83"/>
      <c r="K84" s="84"/>
      <c r="L84" s="84"/>
      <c r="M84" s="85"/>
    </row>
    <row r="85" spans="1:13" ht="19.5" customHeight="1">
      <c r="A85" s="81"/>
      <c r="B85" s="121" t="str">
        <f>IF(COUNTIF(祝日!$B$2:$B$28,C85)&gt;0,"フィリピン祝日",IF(COUNTIF(祝日!$B$31:$B$52,C85)&gt;0,"日本の祝日",IF(COUNTIF(祝日!$B$55:$B$60,C85)&gt;0,"弊社休業日",IF(C85="","",TEXT(C85,"aaaa")))))</f>
        <v/>
      </c>
      <c r="C85" s="87"/>
      <c r="D85" s="86"/>
      <c r="E85" s="86"/>
      <c r="F85" s="124" t="str">
        <f>IF(AND(D85&lt;&gt;"",E85&lt;&gt;""),E85-D85,"")</f>
        <v/>
      </c>
      <c r="G85" s="81"/>
      <c r="H85" s="121" t="str">
        <f>IF(G85="","",VLOOKUP($G85,ご受講生徒様一覧表!$L:$M,2,FALSE))</f>
        <v/>
      </c>
      <c r="I85" s="81"/>
      <c r="J85" s="83"/>
      <c r="K85" s="84"/>
      <c r="L85" s="84"/>
      <c r="M85" s="85"/>
    </row>
    <row r="86" spans="1:13" ht="19.5" customHeight="1">
      <c r="A86" s="81"/>
      <c r="B86" s="121" t="str">
        <f>IF(COUNTIF(祝日!$B$2:$B$28,C86)&gt;0,"フィリピン祝日",IF(COUNTIF(祝日!$B$31:$B$52,C86)&gt;0,"日本の祝日",IF(COUNTIF(祝日!$B$55:$B$60,C86)&gt;0,"弊社休業日",IF(C86="","",TEXT(C86,"aaaa")))))</f>
        <v/>
      </c>
      <c r="C86" s="87"/>
      <c r="D86" s="86"/>
      <c r="E86" s="86"/>
      <c r="F86" s="124" t="str">
        <f>IF(AND(D86&lt;&gt;"",E86&lt;&gt;""),E86-D86,"")</f>
        <v/>
      </c>
      <c r="G86" s="81"/>
      <c r="H86" s="121" t="str">
        <f>IF(G86="","",VLOOKUP($G86,ご受講生徒様一覧表!$L:$M,2,FALSE))</f>
        <v/>
      </c>
      <c r="I86" s="81"/>
      <c r="J86" s="83"/>
      <c r="K86" s="84"/>
      <c r="L86" s="84"/>
      <c r="M86" s="85"/>
    </row>
    <row r="87" spans="1:13" ht="19.5" customHeight="1">
      <c r="A87" s="81"/>
      <c r="B87" s="121" t="str">
        <f>IF(COUNTIF(祝日!$B$2:$B$28,C87)&gt;0,"フィリピン祝日",IF(COUNTIF(祝日!$B$31:$B$52,C87)&gt;0,"日本の祝日",IF(COUNTIF(祝日!$B$55:$B$60,C87)&gt;0,"弊社休業日",IF(C87="","",TEXT(C87,"aaaa")))))</f>
        <v/>
      </c>
      <c r="C87" s="87"/>
      <c r="D87" s="86"/>
      <c r="E87" s="86"/>
      <c r="F87" s="124" t="str">
        <f>IF(AND(D87&lt;&gt;"",E87&lt;&gt;""),E87-D87,"")</f>
        <v/>
      </c>
      <c r="G87" s="81"/>
      <c r="H87" s="121" t="str">
        <f>IF(G87="","",VLOOKUP($G87,ご受講生徒様一覧表!$L:$M,2,FALSE))</f>
        <v/>
      </c>
      <c r="I87" s="81"/>
      <c r="J87" s="83"/>
      <c r="K87" s="84"/>
      <c r="L87" s="84"/>
      <c r="M87" s="85"/>
    </row>
    <row r="88" spans="1:13" ht="19.5" customHeight="1">
      <c r="A88" s="81"/>
      <c r="B88" s="121" t="str">
        <f>IF(COUNTIF(祝日!$B$2:$B$28,C88)&gt;0,"フィリピン祝日",IF(COUNTIF(祝日!$B$31:$B$52,C88)&gt;0,"日本の祝日",IF(COUNTIF(祝日!$B$55:$B$60,C88)&gt;0,"弊社休業日",IF(C88="","",TEXT(C88,"aaaa")))))</f>
        <v/>
      </c>
      <c r="C88" s="87"/>
      <c r="D88" s="86"/>
      <c r="E88" s="86"/>
      <c r="F88" s="124" t="str">
        <f>IF(AND(D88&lt;&gt;"",E88&lt;&gt;""),E88-D88,"")</f>
        <v/>
      </c>
      <c r="G88" s="81"/>
      <c r="H88" s="121" t="str">
        <f>IF(G88="","",VLOOKUP($G88,ご受講生徒様一覧表!$L:$M,2,FALSE))</f>
        <v/>
      </c>
      <c r="I88" s="81"/>
      <c r="J88" s="83"/>
      <c r="K88" s="84"/>
      <c r="L88" s="84"/>
      <c r="M88" s="85"/>
    </row>
    <row r="89" spans="1:13" ht="19.5" customHeight="1">
      <c r="A89" s="81"/>
      <c r="B89" s="121" t="str">
        <f>IF(COUNTIF(祝日!$B$2:$B$28,C89)&gt;0,"フィリピン祝日",IF(COUNTIF(祝日!$B$31:$B$52,C89)&gt;0,"日本の祝日",IF(COUNTIF(祝日!$B$55:$B$60,C89)&gt;0,"弊社休業日",IF(C89="","",TEXT(C89,"aaaa")))))</f>
        <v/>
      </c>
      <c r="C89" s="87"/>
      <c r="D89" s="86"/>
      <c r="E89" s="86"/>
      <c r="F89" s="124" t="str">
        <f>IF(AND(D89&lt;&gt;"",E89&lt;&gt;""),E89-D89,"")</f>
        <v/>
      </c>
      <c r="G89" s="81"/>
      <c r="H89" s="121" t="str">
        <f>IF(G89="","",VLOOKUP($G89,ご受講生徒様一覧表!$L:$M,2,FALSE))</f>
        <v/>
      </c>
      <c r="I89" s="81"/>
      <c r="J89" s="83"/>
      <c r="K89" s="84"/>
      <c r="L89" s="84"/>
      <c r="M89" s="85"/>
    </row>
    <row r="90" spans="1:13" ht="19.5" customHeight="1">
      <c r="A90" s="81"/>
      <c r="B90" s="121" t="str">
        <f>IF(COUNTIF(祝日!$B$2:$B$28,C90)&gt;0,"フィリピン祝日",IF(COUNTIF(祝日!$B$31:$B$52,C90)&gt;0,"日本の祝日",IF(COUNTIF(祝日!$B$55:$B$60,C90)&gt;0,"弊社休業日",IF(C90="","",TEXT(C90,"aaaa")))))</f>
        <v/>
      </c>
      <c r="C90" s="87"/>
      <c r="D90" s="86"/>
      <c r="E90" s="86"/>
      <c r="F90" s="124" t="str">
        <f>IF(AND(D90&lt;&gt;"",E90&lt;&gt;""),E90-D90,"")</f>
        <v/>
      </c>
      <c r="G90" s="81"/>
      <c r="H90" s="121" t="str">
        <f>IF(G90="","",VLOOKUP($G90,ご受講生徒様一覧表!$L:$M,2,FALSE))</f>
        <v/>
      </c>
      <c r="I90" s="81"/>
      <c r="J90" s="83"/>
      <c r="K90" s="84"/>
      <c r="L90" s="84"/>
      <c r="M90" s="85"/>
    </row>
    <row r="91" spans="1:13" ht="19.5" customHeight="1">
      <c r="A91" s="81"/>
      <c r="B91" s="121" t="str">
        <f>IF(COUNTIF(祝日!$B$2:$B$28,C91)&gt;0,"フィリピン祝日",IF(COUNTIF(祝日!$B$31:$B$52,C91)&gt;0,"日本の祝日",IF(COUNTIF(祝日!$B$55:$B$60,C91)&gt;0,"弊社休業日",IF(C91="","",TEXT(C91,"aaaa")))))</f>
        <v/>
      </c>
      <c r="C91" s="87"/>
      <c r="D91" s="86"/>
      <c r="E91" s="86"/>
      <c r="F91" s="124" t="str">
        <f>IF(AND(D91&lt;&gt;"",E91&lt;&gt;""),E91-D91,"")</f>
        <v/>
      </c>
      <c r="G91" s="81"/>
      <c r="H91" s="121" t="str">
        <f>IF(G91="","",VLOOKUP($G91,ご受講生徒様一覧表!$L:$M,2,FALSE))</f>
        <v/>
      </c>
      <c r="I91" s="81"/>
      <c r="J91" s="83"/>
      <c r="K91" s="84"/>
      <c r="L91" s="84"/>
      <c r="M91" s="85"/>
    </row>
    <row r="92" spans="1:13" ht="19.5" customHeight="1">
      <c r="A92" s="81"/>
      <c r="B92" s="121" t="str">
        <f>IF(COUNTIF(祝日!$B$2:$B$28,C92)&gt;0,"フィリピン祝日",IF(COUNTIF(祝日!$B$31:$B$52,C92)&gt;0,"日本の祝日",IF(COUNTIF(祝日!$B$55:$B$60,C92)&gt;0,"弊社休業日",IF(C92="","",TEXT(C92,"aaaa")))))</f>
        <v/>
      </c>
      <c r="C92" s="87"/>
      <c r="D92" s="86"/>
      <c r="E92" s="86"/>
      <c r="F92" s="124" t="str">
        <f>IF(AND(D92&lt;&gt;"",E92&lt;&gt;""),E92-D92,"")</f>
        <v/>
      </c>
      <c r="G92" s="81"/>
      <c r="H92" s="121" t="str">
        <f>IF(G92="","",VLOOKUP($G92,ご受講生徒様一覧表!$L:$M,2,FALSE))</f>
        <v/>
      </c>
      <c r="I92" s="81"/>
      <c r="J92" s="83"/>
      <c r="K92" s="84"/>
      <c r="L92" s="84"/>
      <c r="M92" s="85"/>
    </row>
    <row r="93" spans="1:13" ht="19.5" customHeight="1">
      <c r="A93" s="81"/>
      <c r="B93" s="121" t="str">
        <f>IF(COUNTIF(祝日!$B$2:$B$28,C93)&gt;0,"フィリピン祝日",IF(COUNTIF(祝日!$B$31:$B$52,C93)&gt;0,"日本の祝日",IF(COUNTIF(祝日!$B$55:$B$60,C93)&gt;0,"弊社休業日",IF(C93="","",TEXT(C93,"aaaa")))))</f>
        <v/>
      </c>
      <c r="C93" s="87"/>
      <c r="D93" s="86"/>
      <c r="E93" s="86"/>
      <c r="F93" s="124" t="str">
        <f>IF(AND(D93&lt;&gt;"",E93&lt;&gt;""),E93-D93,"")</f>
        <v/>
      </c>
      <c r="G93" s="81"/>
      <c r="H93" s="121" t="str">
        <f>IF(G93="","",VLOOKUP($G93,ご受講生徒様一覧表!$L:$M,2,FALSE))</f>
        <v/>
      </c>
      <c r="I93" s="81"/>
      <c r="J93" s="83"/>
      <c r="K93" s="84"/>
      <c r="L93" s="84"/>
      <c r="M93" s="85"/>
    </row>
    <row r="94" spans="1:13" ht="19.5" customHeight="1">
      <c r="A94" s="81"/>
      <c r="B94" s="121" t="str">
        <f>IF(COUNTIF(祝日!$B$2:$B$28,C94)&gt;0,"フィリピン祝日",IF(COUNTIF(祝日!$B$31:$B$52,C94)&gt;0,"日本の祝日",IF(COUNTIF(祝日!$B$55:$B$60,C94)&gt;0,"弊社休業日",IF(C94="","",TEXT(C94,"aaaa")))))</f>
        <v/>
      </c>
      <c r="C94" s="87"/>
      <c r="D94" s="86"/>
      <c r="E94" s="86"/>
      <c r="F94" s="124" t="str">
        <f>IF(AND(D94&lt;&gt;"",E94&lt;&gt;""),E94-D94,"")</f>
        <v/>
      </c>
      <c r="G94" s="81"/>
      <c r="H94" s="121" t="str">
        <f>IF(G94="","",VLOOKUP($G94,ご受講生徒様一覧表!$L:$M,2,FALSE))</f>
        <v/>
      </c>
      <c r="I94" s="81"/>
      <c r="J94" s="83"/>
      <c r="K94" s="84"/>
      <c r="L94" s="84"/>
      <c r="M94" s="85"/>
    </row>
    <row r="95" spans="1:13" ht="19.5" customHeight="1">
      <c r="A95" s="81"/>
      <c r="B95" s="121" t="str">
        <f>IF(COUNTIF(祝日!$B$2:$B$28,C95)&gt;0,"フィリピン祝日",IF(COUNTIF(祝日!$B$31:$B$52,C95)&gt;0,"日本の祝日",IF(COUNTIF(祝日!$B$55:$B$60,C95)&gt;0,"弊社休業日",IF(C95="","",TEXT(C95,"aaaa")))))</f>
        <v/>
      </c>
      <c r="C95" s="87"/>
      <c r="D95" s="86"/>
      <c r="E95" s="86"/>
      <c r="F95" s="124" t="str">
        <f>IF(AND(D95&lt;&gt;"",E95&lt;&gt;""),E95-D95,"")</f>
        <v/>
      </c>
      <c r="G95" s="81"/>
      <c r="H95" s="121" t="str">
        <f>IF(G95="","",VLOOKUP($G95,ご受講生徒様一覧表!$L:$M,2,FALSE))</f>
        <v/>
      </c>
      <c r="I95" s="81"/>
      <c r="J95" s="83"/>
      <c r="K95" s="84"/>
      <c r="L95" s="84"/>
      <c r="M95" s="85"/>
    </row>
    <row r="96" spans="1:13" ht="19.5" customHeight="1">
      <c r="A96" s="81"/>
      <c r="B96" s="121" t="str">
        <f>IF(COUNTIF(祝日!$B$2:$B$28,C96)&gt;0,"フィリピン祝日",IF(COUNTIF(祝日!$B$31:$B$52,C96)&gt;0,"日本の祝日",IF(COUNTIF(祝日!$B$55:$B$60,C96)&gt;0,"弊社休業日",IF(C96="","",TEXT(C96,"aaaa")))))</f>
        <v/>
      </c>
      <c r="C96" s="87"/>
      <c r="D96" s="86"/>
      <c r="E96" s="86"/>
      <c r="F96" s="124" t="str">
        <f>IF(AND(D96&lt;&gt;"",E96&lt;&gt;""),E96-D96,"")</f>
        <v/>
      </c>
      <c r="G96" s="81"/>
      <c r="H96" s="121" t="str">
        <f>IF(G96="","",VLOOKUP($G96,ご受講生徒様一覧表!$L:$M,2,FALSE))</f>
        <v/>
      </c>
      <c r="I96" s="81"/>
      <c r="J96" s="83"/>
      <c r="K96" s="84"/>
      <c r="L96" s="84"/>
      <c r="M96" s="85"/>
    </row>
    <row r="97" spans="1:13" ht="19.5" customHeight="1">
      <c r="A97" s="81"/>
      <c r="B97" s="121" t="str">
        <f>IF(COUNTIF(祝日!$B$2:$B$28,C97)&gt;0,"フィリピン祝日",IF(COUNTIF(祝日!$B$31:$B$52,C97)&gt;0,"日本の祝日",IF(COUNTIF(祝日!$B$55:$B$60,C97)&gt;0,"弊社休業日",IF(C97="","",TEXT(C97,"aaaa")))))</f>
        <v/>
      </c>
      <c r="C97" s="87"/>
      <c r="D97" s="86"/>
      <c r="E97" s="86"/>
      <c r="F97" s="124" t="str">
        <f>IF(AND(D97&lt;&gt;"",E97&lt;&gt;""),E97-D97,"")</f>
        <v/>
      </c>
      <c r="G97" s="81"/>
      <c r="H97" s="121" t="str">
        <f>IF(G97="","",VLOOKUP($G97,ご受講生徒様一覧表!$L:$M,2,FALSE))</f>
        <v/>
      </c>
      <c r="I97" s="81"/>
      <c r="J97" s="83"/>
      <c r="K97" s="84"/>
      <c r="L97" s="84"/>
      <c r="M97" s="85"/>
    </row>
    <row r="98" spans="1:13" ht="19.5" customHeight="1">
      <c r="A98" s="81"/>
      <c r="B98" s="121" t="str">
        <f>IF(COUNTIF(祝日!$B$2:$B$28,C98)&gt;0,"フィリピン祝日",IF(COUNTIF(祝日!$B$31:$B$52,C98)&gt;0,"日本の祝日",IF(COUNTIF(祝日!$B$55:$B$60,C98)&gt;0,"弊社休業日",IF(C98="","",TEXT(C98,"aaaa")))))</f>
        <v/>
      </c>
      <c r="C98" s="87"/>
      <c r="D98" s="86"/>
      <c r="E98" s="86"/>
      <c r="F98" s="124" t="str">
        <f>IF(AND(D98&lt;&gt;"",E98&lt;&gt;""),E98-D98,"")</f>
        <v/>
      </c>
      <c r="G98" s="81"/>
      <c r="H98" s="121" t="str">
        <f>IF(G98="","",VLOOKUP($G98,ご受講生徒様一覧表!$L:$M,2,FALSE))</f>
        <v/>
      </c>
      <c r="I98" s="81"/>
      <c r="J98" s="83"/>
      <c r="K98" s="84"/>
      <c r="L98" s="84"/>
      <c r="M98" s="85"/>
    </row>
    <row r="99" spans="1:13" ht="19.5" customHeight="1">
      <c r="A99" s="81"/>
      <c r="B99" s="121" t="str">
        <f>IF(COUNTIF(祝日!$B$2:$B$28,C99)&gt;0,"フィリピン祝日",IF(COUNTIF(祝日!$B$31:$B$52,C99)&gt;0,"日本の祝日",IF(COUNTIF(祝日!$B$55:$B$60,C99)&gt;0,"弊社休業日",IF(C99="","",TEXT(C99,"aaaa")))))</f>
        <v/>
      </c>
      <c r="C99" s="87"/>
      <c r="D99" s="86"/>
      <c r="E99" s="86"/>
      <c r="F99" s="124" t="str">
        <f>IF(AND(D99&lt;&gt;"",E99&lt;&gt;""),E99-D99,"")</f>
        <v/>
      </c>
      <c r="G99" s="81"/>
      <c r="H99" s="121" t="str">
        <f>IF(G99="","",VLOOKUP($G99,ご受講生徒様一覧表!$L:$M,2,FALSE))</f>
        <v/>
      </c>
      <c r="I99" s="81"/>
      <c r="J99" s="83"/>
      <c r="K99" s="84"/>
      <c r="L99" s="84"/>
      <c r="M99" s="85"/>
    </row>
    <row r="100" spans="1:13" ht="19.5" customHeight="1">
      <c r="A100" s="81"/>
      <c r="B100" s="121" t="str">
        <f>IF(COUNTIF(祝日!$B$2:$B$28,C100)&gt;0,"フィリピン祝日",IF(COUNTIF(祝日!$B$31:$B$52,C100)&gt;0,"日本の祝日",IF(COUNTIF(祝日!$B$55:$B$60,C100)&gt;0,"弊社休業日",IF(C100="","",TEXT(C100,"aaaa")))))</f>
        <v/>
      </c>
      <c r="C100" s="87"/>
      <c r="D100" s="86"/>
      <c r="E100" s="86"/>
      <c r="F100" s="124" t="str">
        <f>IF(AND(D100&lt;&gt;"",E100&lt;&gt;""),E100-D100,"")</f>
        <v/>
      </c>
      <c r="G100" s="81"/>
      <c r="H100" s="121" t="str">
        <f>IF(G100="","",VLOOKUP($G100,ご受講生徒様一覧表!$L:$M,2,FALSE))</f>
        <v/>
      </c>
      <c r="I100" s="81"/>
      <c r="J100" s="83"/>
      <c r="K100" s="84"/>
      <c r="L100" s="84"/>
      <c r="M100" s="85"/>
    </row>
    <row r="101" spans="1:13" ht="19.5" customHeight="1">
      <c r="A101" s="81"/>
      <c r="B101" s="121" t="str">
        <f>IF(COUNTIF(祝日!$B$2:$B$28,C101)&gt;0,"フィリピン祝日",IF(COUNTIF(祝日!$B$31:$B$52,C101)&gt;0,"日本の祝日",IF(COUNTIF(祝日!$B$55:$B$60,C101)&gt;0,"弊社休業日",IF(C101="","",TEXT(C101,"aaaa")))))</f>
        <v/>
      </c>
      <c r="C101" s="87"/>
      <c r="D101" s="86"/>
      <c r="E101" s="86"/>
      <c r="F101" s="124" t="str">
        <f>IF(AND(D101&lt;&gt;"",E101&lt;&gt;""),E101-D101,"")</f>
        <v/>
      </c>
      <c r="G101" s="81"/>
      <c r="H101" s="121" t="str">
        <f>IF(G101="","",VLOOKUP($G101,ご受講生徒様一覧表!$L:$M,2,FALSE))</f>
        <v/>
      </c>
      <c r="I101" s="81"/>
      <c r="J101" s="83"/>
      <c r="K101" s="84"/>
      <c r="L101" s="84"/>
      <c r="M101" s="85"/>
    </row>
    <row r="102" spans="1:13" ht="19.5" customHeight="1">
      <c r="A102" s="81"/>
      <c r="B102" s="121" t="str">
        <f>IF(COUNTIF(祝日!$B$2:$B$28,C102)&gt;0,"フィリピン祝日",IF(COUNTIF(祝日!$B$31:$B$52,C102)&gt;0,"日本の祝日",IF(COUNTIF(祝日!$B$55:$B$60,C102)&gt;0,"弊社休業日",IF(C102="","",TEXT(C102,"aaaa")))))</f>
        <v/>
      </c>
      <c r="C102" s="87"/>
      <c r="D102" s="86"/>
      <c r="E102" s="86"/>
      <c r="F102" s="124" t="str">
        <f>IF(AND(D102&lt;&gt;"",E102&lt;&gt;""),E102-D102,"")</f>
        <v/>
      </c>
      <c r="G102" s="81"/>
      <c r="H102" s="121" t="str">
        <f>IF(G102="","",VLOOKUP($G102,ご受講生徒様一覧表!$L:$M,2,FALSE))</f>
        <v/>
      </c>
      <c r="I102" s="81"/>
      <c r="J102" s="83"/>
      <c r="K102" s="84"/>
      <c r="L102" s="84"/>
      <c r="M102" s="85"/>
    </row>
    <row r="103" spans="1:13" ht="19.5" customHeight="1">
      <c r="A103" s="81"/>
      <c r="B103" s="121" t="str">
        <f>IF(COUNTIF(祝日!$B$2:$B$28,C103)&gt;0,"フィリピン祝日",IF(COUNTIF(祝日!$B$31:$B$52,C103)&gt;0,"日本の祝日",IF(COUNTIF(祝日!$B$55:$B$60,C103)&gt;0,"弊社休業日",IF(C103="","",TEXT(C103,"aaaa")))))</f>
        <v/>
      </c>
      <c r="C103" s="87"/>
      <c r="D103" s="86"/>
      <c r="E103" s="86"/>
      <c r="F103" s="124" t="str">
        <f>IF(AND(D103&lt;&gt;"",E103&lt;&gt;""),E103-D103,"")</f>
        <v/>
      </c>
      <c r="G103" s="81"/>
      <c r="H103" s="121" t="str">
        <f>IF(G103="","",VLOOKUP($G103,ご受講生徒様一覧表!$L:$M,2,FALSE))</f>
        <v/>
      </c>
      <c r="I103" s="81"/>
      <c r="J103" s="83"/>
      <c r="K103" s="84"/>
      <c r="L103" s="84"/>
      <c r="M103" s="85"/>
    </row>
    <row r="104" spans="1:13" ht="19.5" customHeight="1">
      <c r="A104" s="81"/>
      <c r="B104" s="121" t="str">
        <f>IF(COUNTIF(祝日!$B$2:$B$28,C104)&gt;0,"フィリピン祝日",IF(COUNTIF(祝日!$B$31:$B$52,C104)&gt;0,"日本の祝日",IF(COUNTIF(祝日!$B$55:$B$60,C104)&gt;0,"弊社休業日",IF(C104="","",TEXT(C104,"aaaa")))))</f>
        <v/>
      </c>
      <c r="C104" s="87"/>
      <c r="D104" s="86"/>
      <c r="E104" s="86"/>
      <c r="F104" s="124" t="str">
        <f>IF(AND(D104&lt;&gt;"",E104&lt;&gt;""),E104-D104,"")</f>
        <v/>
      </c>
      <c r="G104" s="81"/>
      <c r="H104" s="121" t="str">
        <f>IF(G104="","",VLOOKUP($G104,ご受講生徒様一覧表!$L:$M,2,FALSE))</f>
        <v/>
      </c>
      <c r="I104" s="81"/>
      <c r="J104" s="83"/>
      <c r="K104" s="84"/>
      <c r="L104" s="84"/>
      <c r="M104" s="85"/>
    </row>
    <row r="105" spans="1:13" ht="19.5" customHeight="1">
      <c r="A105" s="81"/>
      <c r="B105" s="121" t="str">
        <f>IF(COUNTIF(祝日!$B$2:$B$28,C105)&gt;0,"フィリピン祝日",IF(COUNTIF(祝日!$B$31:$B$52,C105)&gt;0,"日本の祝日",IF(COUNTIF(祝日!$B$55:$B$60,C105)&gt;0,"弊社休業日",IF(C105="","",TEXT(C105,"aaaa")))))</f>
        <v/>
      </c>
      <c r="C105" s="87"/>
      <c r="D105" s="86"/>
      <c r="E105" s="86"/>
      <c r="F105" s="124" t="str">
        <f>IF(AND(D105&lt;&gt;"",E105&lt;&gt;""),E105-D105,"")</f>
        <v/>
      </c>
      <c r="G105" s="81"/>
      <c r="H105" s="121" t="str">
        <f>IF(G105="","",VLOOKUP($G105,ご受講生徒様一覧表!$L:$M,2,FALSE))</f>
        <v/>
      </c>
      <c r="I105" s="81"/>
      <c r="J105" s="83"/>
      <c r="K105" s="84"/>
      <c r="L105" s="84"/>
      <c r="M105" s="85"/>
    </row>
    <row r="106" spans="1:13" ht="19.5" customHeight="1">
      <c r="A106" s="81"/>
      <c r="B106" s="121" t="str">
        <f>IF(COUNTIF(祝日!$B$2:$B$28,C106)&gt;0,"フィリピン祝日",IF(COUNTIF(祝日!$B$31:$B$52,C106)&gt;0,"日本の祝日",IF(COUNTIF(祝日!$B$55:$B$60,C106)&gt;0,"弊社休業日",IF(C106="","",TEXT(C106,"aaaa")))))</f>
        <v/>
      </c>
      <c r="C106" s="87"/>
      <c r="D106" s="86"/>
      <c r="E106" s="86"/>
      <c r="F106" s="124" t="str">
        <f>IF(AND(D106&lt;&gt;"",E106&lt;&gt;""),E106-D106,"")</f>
        <v/>
      </c>
      <c r="G106" s="81"/>
      <c r="H106" s="121" t="str">
        <f>IF(G106="","",VLOOKUP($G106,ご受講生徒様一覧表!$L:$M,2,FALSE))</f>
        <v/>
      </c>
      <c r="I106" s="81"/>
      <c r="J106" s="83"/>
      <c r="K106" s="84"/>
      <c r="L106" s="84"/>
      <c r="M106" s="85"/>
    </row>
    <row r="107" spans="1:13" ht="19.5" customHeight="1">
      <c r="A107" s="81"/>
      <c r="B107" s="121" t="str">
        <f>IF(COUNTIF(祝日!$B$2:$B$28,C107)&gt;0,"フィリピン祝日",IF(COUNTIF(祝日!$B$31:$B$52,C107)&gt;0,"日本の祝日",IF(COUNTIF(祝日!$B$55:$B$60,C107)&gt;0,"弊社休業日",IF(C107="","",TEXT(C107,"aaaa")))))</f>
        <v/>
      </c>
      <c r="C107" s="87"/>
      <c r="D107" s="86"/>
      <c r="E107" s="86"/>
      <c r="F107" s="124" t="str">
        <f>IF(AND(D107&lt;&gt;"",E107&lt;&gt;""),E107-D107,"")</f>
        <v/>
      </c>
      <c r="G107" s="81"/>
      <c r="H107" s="121" t="str">
        <f>IF(G107="","",VLOOKUP($G107,ご受講生徒様一覧表!$L:$M,2,FALSE))</f>
        <v/>
      </c>
      <c r="I107" s="81"/>
      <c r="J107" s="83"/>
      <c r="K107" s="84"/>
      <c r="L107" s="84"/>
      <c r="M107" s="85"/>
    </row>
    <row r="108" spans="1:13" ht="19.5" customHeight="1">
      <c r="A108" s="81"/>
      <c r="B108" s="121" t="str">
        <f>IF(COUNTIF(祝日!$B$2:$B$28,C108)&gt;0,"フィリピン祝日",IF(COUNTIF(祝日!$B$31:$B$52,C108)&gt;0,"日本の祝日",IF(COUNTIF(祝日!$B$55:$B$60,C108)&gt;0,"弊社休業日",IF(C108="","",TEXT(C108,"aaaa")))))</f>
        <v/>
      </c>
      <c r="C108" s="87"/>
      <c r="D108" s="86"/>
      <c r="E108" s="86"/>
      <c r="F108" s="124" t="str">
        <f>IF(AND(D108&lt;&gt;"",E108&lt;&gt;""),E108-D108,"")</f>
        <v/>
      </c>
      <c r="G108" s="81"/>
      <c r="H108" s="121" t="str">
        <f>IF(G108="","",VLOOKUP($G108,ご受講生徒様一覧表!$L:$M,2,FALSE))</f>
        <v/>
      </c>
      <c r="I108" s="81"/>
      <c r="J108" s="83"/>
      <c r="K108" s="84"/>
      <c r="L108" s="84"/>
      <c r="M108" s="85"/>
    </row>
    <row r="109" spans="1:13" ht="19.5" customHeight="1">
      <c r="A109" s="81"/>
      <c r="B109" s="121" t="str">
        <f>IF(COUNTIF(祝日!$B$2:$B$28,C109)&gt;0,"フィリピン祝日",IF(COUNTIF(祝日!$B$31:$B$52,C109)&gt;0,"日本の祝日",IF(COUNTIF(祝日!$B$55:$B$60,C109)&gt;0,"弊社休業日",IF(C109="","",TEXT(C109,"aaaa")))))</f>
        <v/>
      </c>
      <c r="C109" s="87"/>
      <c r="D109" s="86"/>
      <c r="E109" s="86"/>
      <c r="F109" s="124" t="str">
        <f>IF(AND(D109&lt;&gt;"",E109&lt;&gt;""),E109-D109,"")</f>
        <v/>
      </c>
      <c r="G109" s="81"/>
      <c r="H109" s="121" t="str">
        <f>IF(G109="","",VLOOKUP($G109,ご受講生徒様一覧表!$L:$M,2,FALSE))</f>
        <v/>
      </c>
      <c r="I109" s="81"/>
      <c r="J109" s="83"/>
      <c r="K109" s="84"/>
      <c r="L109" s="84"/>
      <c r="M109" s="85"/>
    </row>
    <row r="110" spans="1:13" ht="19.5" customHeight="1">
      <c r="A110" s="81"/>
      <c r="B110" s="121" t="str">
        <f>IF(COUNTIF(祝日!$B$2:$B$28,C110)&gt;0,"フィリピン祝日",IF(COUNTIF(祝日!$B$31:$B$52,C110)&gt;0,"日本の祝日",IF(COUNTIF(祝日!$B$55:$B$60,C110)&gt;0,"弊社休業日",IF(C110="","",TEXT(C110,"aaaa")))))</f>
        <v/>
      </c>
      <c r="C110" s="87"/>
      <c r="D110" s="86"/>
      <c r="E110" s="86"/>
      <c r="F110" s="124" t="str">
        <f>IF(AND(D110&lt;&gt;"",E110&lt;&gt;""),E110-D110,"")</f>
        <v/>
      </c>
      <c r="G110" s="81"/>
      <c r="H110" s="121" t="str">
        <f>IF(G110="","",VLOOKUP($G110,ご受講生徒様一覧表!$L:$M,2,FALSE))</f>
        <v/>
      </c>
      <c r="I110" s="81"/>
      <c r="J110" s="83"/>
      <c r="K110" s="84"/>
      <c r="L110" s="84"/>
      <c r="M110" s="85"/>
    </row>
    <row r="111" spans="1:13" ht="19.5" customHeight="1">
      <c r="A111" s="81"/>
      <c r="B111" s="121" t="str">
        <f>IF(COUNTIF(祝日!$B$2:$B$28,C111)&gt;0,"フィリピン祝日",IF(COUNTIF(祝日!$B$31:$B$52,C111)&gt;0,"日本の祝日",IF(COUNTIF(祝日!$B$55:$B$60,C111)&gt;0,"弊社休業日",IF(C111="","",TEXT(C111,"aaaa")))))</f>
        <v/>
      </c>
      <c r="C111" s="87"/>
      <c r="D111" s="86"/>
      <c r="E111" s="86"/>
      <c r="F111" s="124" t="str">
        <f>IF(AND(D111&lt;&gt;"",E111&lt;&gt;""),E111-D111,"")</f>
        <v/>
      </c>
      <c r="G111" s="81"/>
      <c r="H111" s="121" t="str">
        <f>IF(G111="","",VLOOKUP($G111,ご受講生徒様一覧表!$L:$M,2,FALSE))</f>
        <v/>
      </c>
      <c r="I111" s="81"/>
      <c r="J111" s="83"/>
      <c r="K111" s="84"/>
      <c r="L111" s="84"/>
      <c r="M111" s="85"/>
    </row>
    <row r="112" spans="1:13" ht="19.5" customHeight="1">
      <c r="A112" s="81"/>
      <c r="B112" s="121" t="str">
        <f>IF(COUNTIF(祝日!$B$2:$B$28,C112)&gt;0,"フィリピン祝日",IF(COUNTIF(祝日!$B$31:$B$52,C112)&gt;0,"日本の祝日",IF(COUNTIF(祝日!$B$55:$B$60,C112)&gt;0,"弊社休業日",IF(C112="","",TEXT(C112,"aaaa")))))</f>
        <v/>
      </c>
      <c r="C112" s="87"/>
      <c r="D112" s="86"/>
      <c r="E112" s="86"/>
      <c r="F112" s="124" t="str">
        <f>IF(AND(D112&lt;&gt;"",E112&lt;&gt;""),E112-D112,"")</f>
        <v/>
      </c>
      <c r="G112" s="81"/>
      <c r="H112" s="121" t="str">
        <f>IF(G112="","",VLOOKUP($G112,ご受講生徒様一覧表!$L:$M,2,FALSE))</f>
        <v/>
      </c>
      <c r="I112" s="81"/>
      <c r="J112" s="83"/>
      <c r="K112" s="84"/>
      <c r="L112" s="84"/>
      <c r="M112" s="85"/>
    </row>
    <row r="113" spans="1:13" ht="19.5" customHeight="1">
      <c r="A113" s="81"/>
      <c r="B113" s="121" t="str">
        <f>IF(COUNTIF(祝日!$B$2:$B$28,C113)&gt;0,"フィリピン祝日",IF(COUNTIF(祝日!$B$31:$B$52,C113)&gt;0,"日本の祝日",IF(COUNTIF(祝日!$B$55:$B$60,C113)&gt;0,"弊社休業日",IF(C113="","",TEXT(C113,"aaaa")))))</f>
        <v/>
      </c>
      <c r="C113" s="87"/>
      <c r="D113" s="86"/>
      <c r="E113" s="86"/>
      <c r="F113" s="124" t="str">
        <f>IF(AND(D113&lt;&gt;"",E113&lt;&gt;""),E113-D113,"")</f>
        <v/>
      </c>
      <c r="G113" s="81"/>
      <c r="H113" s="121" t="str">
        <f>IF(G113="","",VLOOKUP($G113,ご受講生徒様一覧表!$L:$M,2,FALSE))</f>
        <v/>
      </c>
      <c r="I113" s="81"/>
      <c r="J113" s="83"/>
      <c r="K113" s="84"/>
      <c r="L113" s="84"/>
      <c r="M113" s="85"/>
    </row>
    <row r="114" spans="1:13" ht="19.5" customHeight="1">
      <c r="A114" s="81"/>
      <c r="B114" s="121" t="str">
        <f>IF(COUNTIF(祝日!$B$2:$B$28,C114)&gt;0,"フィリピン祝日",IF(COUNTIF(祝日!$B$31:$B$52,C114)&gt;0,"日本の祝日",IF(COUNTIF(祝日!$B$55:$B$60,C114)&gt;0,"弊社休業日",IF(C114="","",TEXT(C114,"aaaa")))))</f>
        <v/>
      </c>
      <c r="C114" s="87"/>
      <c r="D114" s="86"/>
      <c r="E114" s="86"/>
      <c r="F114" s="124" t="str">
        <f>IF(AND(D114&lt;&gt;"",E114&lt;&gt;""),E114-D114,"")</f>
        <v/>
      </c>
      <c r="G114" s="81"/>
      <c r="H114" s="121" t="str">
        <f>IF(G114="","",VLOOKUP($G114,ご受講生徒様一覧表!$L:$M,2,FALSE))</f>
        <v/>
      </c>
      <c r="I114" s="81"/>
      <c r="J114" s="83"/>
      <c r="K114" s="84"/>
      <c r="L114" s="84"/>
      <c r="M114" s="85"/>
    </row>
    <row r="115" spans="1:13" ht="19.5" customHeight="1">
      <c r="A115" s="81"/>
      <c r="B115" s="121" t="str">
        <f>IF(COUNTIF(祝日!$B$2:$B$28,C115)&gt;0,"フィリピン祝日",IF(COUNTIF(祝日!$B$31:$B$52,C115)&gt;0,"日本の祝日",IF(COUNTIF(祝日!$B$55:$B$60,C115)&gt;0,"弊社休業日",IF(C115="","",TEXT(C115,"aaaa")))))</f>
        <v/>
      </c>
      <c r="C115" s="87"/>
      <c r="D115" s="86"/>
      <c r="E115" s="86"/>
      <c r="F115" s="124" t="str">
        <f>IF(AND(D115&lt;&gt;"",E115&lt;&gt;""),E115-D115,"")</f>
        <v/>
      </c>
      <c r="G115" s="81"/>
      <c r="H115" s="121" t="str">
        <f>IF(G115="","",VLOOKUP($G115,ご受講生徒様一覧表!$L:$M,2,FALSE))</f>
        <v/>
      </c>
      <c r="I115" s="81"/>
      <c r="J115" s="83"/>
      <c r="K115" s="84"/>
      <c r="L115" s="84"/>
      <c r="M115" s="85"/>
    </row>
    <row r="116" spans="1:13" ht="19.5" customHeight="1">
      <c r="A116" s="81"/>
      <c r="B116" s="121" t="str">
        <f>IF(COUNTIF(祝日!$B$2:$B$28,C116)&gt;0,"フィリピン祝日",IF(COUNTIF(祝日!$B$31:$B$52,C116)&gt;0,"日本の祝日",IF(COUNTIF(祝日!$B$55:$B$60,C116)&gt;0,"弊社休業日",IF(C116="","",TEXT(C116,"aaaa")))))</f>
        <v/>
      </c>
      <c r="C116" s="87"/>
      <c r="D116" s="86"/>
      <c r="E116" s="86"/>
      <c r="F116" s="124" t="str">
        <f>IF(AND(D116&lt;&gt;"",E116&lt;&gt;""),E116-D116,"")</f>
        <v/>
      </c>
      <c r="G116" s="81"/>
      <c r="H116" s="121" t="str">
        <f>IF(G116="","",VLOOKUP($G116,ご受講生徒様一覧表!$L:$M,2,FALSE))</f>
        <v/>
      </c>
      <c r="I116" s="81"/>
      <c r="J116" s="83"/>
      <c r="K116" s="84"/>
      <c r="L116" s="84"/>
      <c r="M116" s="85"/>
    </row>
    <row r="117" spans="1:13" ht="19.5" customHeight="1">
      <c r="A117" s="81"/>
      <c r="B117" s="121" t="str">
        <f>IF(COUNTIF(祝日!$B$2:$B$28,C117)&gt;0,"フィリピン祝日",IF(COUNTIF(祝日!$B$31:$B$52,C117)&gt;0,"日本の祝日",IF(COUNTIF(祝日!$B$55:$B$60,C117)&gt;0,"弊社休業日",IF(C117="","",TEXT(C117,"aaaa")))))</f>
        <v/>
      </c>
      <c r="C117" s="87"/>
      <c r="D117" s="86"/>
      <c r="E117" s="86"/>
      <c r="F117" s="124" t="str">
        <f>IF(AND(D117&lt;&gt;"",E117&lt;&gt;""),E117-D117,"")</f>
        <v/>
      </c>
      <c r="G117" s="81"/>
      <c r="H117" s="121" t="str">
        <f>IF(G117="","",VLOOKUP($G117,ご受講生徒様一覧表!$L:$M,2,FALSE))</f>
        <v/>
      </c>
      <c r="I117" s="81"/>
      <c r="J117" s="83"/>
      <c r="K117" s="84"/>
      <c r="L117" s="84"/>
      <c r="M117" s="85"/>
    </row>
    <row r="118" spans="1:13" ht="19.5" customHeight="1">
      <c r="A118" s="81"/>
      <c r="B118" s="121" t="str">
        <f>IF(COUNTIF(祝日!$B$2:$B$28,C118)&gt;0,"フィリピン祝日",IF(COUNTIF(祝日!$B$31:$B$52,C118)&gt;0,"日本の祝日",IF(COUNTIF(祝日!$B$55:$B$60,C118)&gt;0,"弊社休業日",IF(C118="","",TEXT(C118,"aaaa")))))</f>
        <v/>
      </c>
      <c r="C118" s="87"/>
      <c r="D118" s="86"/>
      <c r="E118" s="86"/>
      <c r="F118" s="124" t="str">
        <f>IF(AND(D118&lt;&gt;"",E118&lt;&gt;""),E118-D118,"")</f>
        <v/>
      </c>
      <c r="G118" s="81"/>
      <c r="H118" s="121" t="str">
        <f>IF(G118="","",VLOOKUP($G118,ご受講生徒様一覧表!$L:$M,2,FALSE))</f>
        <v/>
      </c>
      <c r="I118" s="81"/>
      <c r="J118" s="83"/>
      <c r="K118" s="84"/>
      <c r="L118" s="84"/>
      <c r="M118" s="85"/>
    </row>
    <row r="119" spans="1:13" ht="19.5" customHeight="1">
      <c r="A119" s="81"/>
      <c r="B119" s="121" t="str">
        <f>IF(COUNTIF(祝日!$B$2:$B$28,C119)&gt;0,"フィリピン祝日",IF(COUNTIF(祝日!$B$31:$B$52,C119)&gt;0,"日本の祝日",IF(COUNTIF(祝日!$B$55:$B$60,C119)&gt;0,"弊社休業日",IF(C119="","",TEXT(C119,"aaaa")))))</f>
        <v/>
      </c>
      <c r="C119" s="87"/>
      <c r="D119" s="86"/>
      <c r="E119" s="86"/>
      <c r="F119" s="124" t="str">
        <f>IF(AND(D119&lt;&gt;"",E119&lt;&gt;""),E119-D119,"")</f>
        <v/>
      </c>
      <c r="G119" s="81"/>
      <c r="H119" s="121" t="str">
        <f>IF(G119="","",VLOOKUP($G119,ご受講生徒様一覧表!$L:$M,2,FALSE))</f>
        <v/>
      </c>
      <c r="I119" s="81"/>
      <c r="J119" s="83"/>
      <c r="K119" s="84"/>
      <c r="L119" s="84"/>
      <c r="M119" s="85"/>
    </row>
    <row r="120" spans="1:13" ht="19.5" customHeight="1">
      <c r="A120" s="81"/>
      <c r="B120" s="121" t="str">
        <f>IF(COUNTIF(祝日!$B$2:$B$28,C120)&gt;0,"フィリピン祝日",IF(COUNTIF(祝日!$B$31:$B$52,C120)&gt;0,"日本の祝日",IF(COUNTIF(祝日!$B$55:$B$60,C120)&gt;0,"弊社休業日",IF(C120="","",TEXT(C120,"aaaa")))))</f>
        <v/>
      </c>
      <c r="C120" s="87"/>
      <c r="D120" s="86"/>
      <c r="E120" s="86"/>
      <c r="F120" s="124" t="str">
        <f>IF(AND(D120&lt;&gt;"",E120&lt;&gt;""),E120-D120,"")</f>
        <v/>
      </c>
      <c r="G120" s="81"/>
      <c r="H120" s="121" t="str">
        <f>IF(G120="","",VLOOKUP($G120,ご受講生徒様一覧表!$L:$M,2,FALSE))</f>
        <v/>
      </c>
      <c r="I120" s="81"/>
      <c r="J120" s="83"/>
      <c r="K120" s="84"/>
      <c r="L120" s="84"/>
      <c r="M120" s="85"/>
    </row>
    <row r="121" spans="1:13" ht="19.5" customHeight="1">
      <c r="A121" s="81"/>
      <c r="B121" s="121" t="str">
        <f>IF(COUNTIF(祝日!$B$2:$B$28,C121)&gt;0,"フィリピン祝日",IF(COUNTIF(祝日!$B$31:$B$52,C121)&gt;0,"日本の祝日",IF(COUNTIF(祝日!$B$55:$B$60,C121)&gt;0,"弊社休業日",IF(C121="","",TEXT(C121,"aaaa")))))</f>
        <v/>
      </c>
      <c r="C121" s="87"/>
      <c r="D121" s="86"/>
      <c r="E121" s="86"/>
      <c r="F121" s="124" t="str">
        <f>IF(AND(D121&lt;&gt;"",E121&lt;&gt;""),E121-D121,"")</f>
        <v/>
      </c>
      <c r="G121" s="81"/>
      <c r="H121" s="121" t="str">
        <f>IF(G121="","",VLOOKUP($G121,ご受講生徒様一覧表!$L:$M,2,FALSE))</f>
        <v/>
      </c>
      <c r="I121" s="81"/>
      <c r="J121" s="83"/>
      <c r="K121" s="84"/>
      <c r="L121" s="84"/>
      <c r="M121" s="85"/>
    </row>
    <row r="122" spans="1:13" ht="19.5" customHeight="1">
      <c r="A122" s="81"/>
      <c r="B122" s="121" t="str">
        <f>IF(COUNTIF(祝日!$B$2:$B$28,C122)&gt;0,"フィリピン祝日",IF(COUNTIF(祝日!$B$31:$B$52,C122)&gt;0,"日本の祝日",IF(COUNTIF(祝日!$B$55:$B$60,C122)&gt;0,"弊社休業日",IF(C122="","",TEXT(C122,"aaaa")))))</f>
        <v/>
      </c>
      <c r="C122" s="87"/>
      <c r="D122" s="86"/>
      <c r="E122" s="86"/>
      <c r="F122" s="124" t="str">
        <f>IF(AND(D122&lt;&gt;"",E122&lt;&gt;""),E122-D122,"")</f>
        <v/>
      </c>
      <c r="G122" s="81"/>
      <c r="H122" s="121" t="str">
        <f>IF(G122="","",VLOOKUP($G122,ご受講生徒様一覧表!$L:$M,2,FALSE))</f>
        <v/>
      </c>
      <c r="I122" s="81"/>
      <c r="J122" s="83"/>
      <c r="K122" s="84"/>
      <c r="L122" s="84"/>
      <c r="M122" s="85"/>
    </row>
    <row r="123" spans="1:13" ht="19.5" customHeight="1">
      <c r="A123" s="81"/>
      <c r="B123" s="121" t="str">
        <f>IF(COUNTIF(祝日!$B$2:$B$28,C123)&gt;0,"フィリピン祝日",IF(COUNTIF(祝日!$B$31:$B$52,C123)&gt;0,"日本の祝日",IF(COUNTIF(祝日!$B$55:$B$60,C123)&gt;0,"弊社休業日",IF(C123="","",TEXT(C123,"aaaa")))))</f>
        <v/>
      </c>
      <c r="C123" s="87"/>
      <c r="D123" s="86"/>
      <c r="E123" s="86"/>
      <c r="F123" s="124" t="str">
        <f>IF(AND(D123&lt;&gt;"",E123&lt;&gt;""),E123-D123,"")</f>
        <v/>
      </c>
      <c r="G123" s="81"/>
      <c r="H123" s="121" t="str">
        <f>IF(G123="","",VLOOKUP($G123,ご受講生徒様一覧表!$L:$M,2,FALSE))</f>
        <v/>
      </c>
      <c r="I123" s="81"/>
      <c r="J123" s="83"/>
      <c r="K123" s="84"/>
      <c r="L123" s="84"/>
      <c r="M123" s="85"/>
    </row>
    <row r="124" spans="1:13" ht="19.5" customHeight="1">
      <c r="A124" s="81"/>
      <c r="B124" s="121" t="str">
        <f>IF(COUNTIF(祝日!$B$2:$B$28,C124)&gt;0,"フィリピン祝日",IF(COUNTIF(祝日!$B$31:$B$52,C124)&gt;0,"日本の祝日",IF(COUNTIF(祝日!$B$55:$B$60,C124)&gt;0,"弊社休業日",IF(C124="","",TEXT(C124,"aaaa")))))</f>
        <v/>
      </c>
      <c r="C124" s="87"/>
      <c r="D124" s="86"/>
      <c r="E124" s="86"/>
      <c r="F124" s="124" t="str">
        <f>IF(AND(D124&lt;&gt;"",E124&lt;&gt;""),E124-D124,"")</f>
        <v/>
      </c>
      <c r="G124" s="81"/>
      <c r="H124" s="121" t="str">
        <f>IF(G124="","",VLOOKUP($G124,ご受講生徒様一覧表!$L:$M,2,FALSE))</f>
        <v/>
      </c>
      <c r="I124" s="81"/>
      <c r="J124" s="83"/>
      <c r="K124" s="84"/>
      <c r="L124" s="84"/>
      <c r="M124" s="85"/>
    </row>
    <row r="125" spans="1:13" ht="19.5" customHeight="1">
      <c r="A125" s="81"/>
      <c r="B125" s="121" t="str">
        <f>IF(COUNTIF(祝日!$B$2:$B$28,C125)&gt;0,"フィリピン祝日",IF(COUNTIF(祝日!$B$31:$B$52,C125)&gt;0,"日本の祝日",IF(COUNTIF(祝日!$B$55:$B$60,C125)&gt;0,"弊社休業日",IF(C125="","",TEXT(C125,"aaaa")))))</f>
        <v/>
      </c>
      <c r="C125" s="87"/>
      <c r="D125" s="86"/>
      <c r="E125" s="86"/>
      <c r="F125" s="124" t="str">
        <f>IF(AND(D125&lt;&gt;"",E125&lt;&gt;""),E125-D125,"")</f>
        <v/>
      </c>
      <c r="G125" s="81"/>
      <c r="H125" s="121" t="str">
        <f>IF(G125="","",VLOOKUP($G125,ご受講生徒様一覧表!$L:$M,2,FALSE))</f>
        <v/>
      </c>
      <c r="I125" s="81"/>
      <c r="J125" s="83"/>
      <c r="K125" s="84"/>
      <c r="L125" s="84"/>
      <c r="M125" s="85"/>
    </row>
    <row r="126" spans="1:13" ht="19.5" customHeight="1">
      <c r="A126" s="81"/>
      <c r="B126" s="121" t="str">
        <f>IF(COUNTIF(祝日!$B$2:$B$28,C126)&gt;0,"フィリピン祝日",IF(COUNTIF(祝日!$B$31:$B$52,C126)&gt;0,"日本の祝日",IF(COUNTIF(祝日!$B$55:$B$60,C126)&gt;0,"弊社休業日",IF(C126="","",TEXT(C126,"aaaa")))))</f>
        <v/>
      </c>
      <c r="C126" s="87"/>
      <c r="D126" s="86"/>
      <c r="E126" s="86"/>
      <c r="F126" s="124" t="str">
        <f>IF(AND(D126&lt;&gt;"",E126&lt;&gt;""),E126-D126,"")</f>
        <v/>
      </c>
      <c r="G126" s="81"/>
      <c r="H126" s="121" t="str">
        <f>IF(G126="","",VLOOKUP($G126,ご受講生徒様一覧表!$L:$M,2,FALSE))</f>
        <v/>
      </c>
      <c r="I126" s="81"/>
      <c r="J126" s="83"/>
      <c r="K126" s="84"/>
      <c r="L126" s="84"/>
      <c r="M126" s="85"/>
    </row>
    <row r="127" spans="1:13" ht="19.5" customHeight="1">
      <c r="A127" s="81"/>
      <c r="B127" s="121" t="str">
        <f>IF(COUNTIF(祝日!$B$2:$B$28,C127)&gt;0,"フィリピン祝日",IF(COUNTIF(祝日!$B$31:$B$52,C127)&gt;0,"日本の祝日",IF(COUNTIF(祝日!$B$55:$B$60,C127)&gt;0,"弊社休業日",IF(C127="","",TEXT(C127,"aaaa")))))</f>
        <v/>
      </c>
      <c r="C127" s="87"/>
      <c r="D127" s="86"/>
      <c r="E127" s="86"/>
      <c r="F127" s="124" t="str">
        <f>IF(AND(D127&lt;&gt;"",E127&lt;&gt;""),E127-D127,"")</f>
        <v/>
      </c>
      <c r="G127" s="81"/>
      <c r="H127" s="121" t="str">
        <f>IF(G127="","",VLOOKUP($G127,ご受講生徒様一覧表!$L:$M,2,FALSE))</f>
        <v/>
      </c>
      <c r="I127" s="81"/>
      <c r="J127" s="83"/>
      <c r="K127" s="84"/>
      <c r="L127" s="84"/>
      <c r="M127" s="85"/>
    </row>
    <row r="128" spans="1:13" ht="19.5" customHeight="1">
      <c r="A128" s="81"/>
      <c r="B128" s="121" t="str">
        <f>IF(COUNTIF(祝日!$B$2:$B$28,C128)&gt;0,"フィリピン祝日",IF(COUNTIF(祝日!$B$31:$B$52,C128)&gt;0,"日本の祝日",IF(COUNTIF(祝日!$B$55:$B$60,C128)&gt;0,"弊社休業日",IF(C128="","",TEXT(C128,"aaaa")))))</f>
        <v/>
      </c>
      <c r="C128" s="87"/>
      <c r="D128" s="86"/>
      <c r="E128" s="86"/>
      <c r="F128" s="124" t="str">
        <f>IF(AND(D128&lt;&gt;"",E128&lt;&gt;""),E128-D128,"")</f>
        <v/>
      </c>
      <c r="G128" s="81"/>
      <c r="H128" s="121" t="str">
        <f>IF(G128="","",VLOOKUP($G128,ご受講生徒様一覧表!$L:$M,2,FALSE))</f>
        <v/>
      </c>
      <c r="I128" s="81"/>
      <c r="J128" s="83"/>
      <c r="K128" s="84"/>
      <c r="L128" s="84"/>
      <c r="M128" s="85"/>
    </row>
    <row r="129" spans="1:13" ht="19.5" customHeight="1">
      <c r="A129" s="81"/>
      <c r="B129" s="121" t="str">
        <f>IF(COUNTIF(祝日!$B$2:$B$28,C129)&gt;0,"フィリピン祝日",IF(COUNTIF(祝日!$B$31:$B$52,C129)&gt;0,"日本の祝日",IF(COUNTIF(祝日!$B$55:$B$60,C129)&gt;0,"弊社休業日",IF(C129="","",TEXT(C129,"aaaa")))))</f>
        <v/>
      </c>
      <c r="C129" s="87"/>
      <c r="D129" s="86"/>
      <c r="E129" s="86"/>
      <c r="F129" s="124" t="str">
        <f>IF(AND(D129&lt;&gt;"",E129&lt;&gt;""),E129-D129,"")</f>
        <v/>
      </c>
      <c r="G129" s="81"/>
      <c r="H129" s="121" t="str">
        <f>IF(G129="","",VLOOKUP($G129,ご受講生徒様一覧表!$L:$M,2,FALSE))</f>
        <v/>
      </c>
      <c r="I129" s="81"/>
      <c r="J129" s="83"/>
      <c r="K129" s="84"/>
      <c r="L129" s="84"/>
      <c r="M129" s="85"/>
    </row>
    <row r="130" spans="1:13" ht="19.5" customHeight="1">
      <c r="A130" s="81"/>
      <c r="B130" s="121" t="str">
        <f>IF(COUNTIF(祝日!$B$2:$B$28,C130)&gt;0,"フィリピン祝日",IF(COUNTIF(祝日!$B$31:$B$52,C130)&gt;0,"日本の祝日",IF(COUNTIF(祝日!$B$55:$B$60,C130)&gt;0,"弊社休業日",IF(C130="","",TEXT(C130,"aaaa")))))</f>
        <v/>
      </c>
      <c r="C130" s="87"/>
      <c r="D130" s="86"/>
      <c r="E130" s="86"/>
      <c r="F130" s="124" t="str">
        <f>IF(AND(D130&lt;&gt;"",E130&lt;&gt;""),E130-D130,"")</f>
        <v/>
      </c>
      <c r="G130" s="81"/>
      <c r="H130" s="121" t="str">
        <f>IF(G130="","",VLOOKUP($G130,ご受講生徒様一覧表!$L:$M,2,FALSE))</f>
        <v/>
      </c>
      <c r="I130" s="81"/>
      <c r="J130" s="83"/>
      <c r="K130" s="84"/>
      <c r="L130" s="84"/>
      <c r="M130" s="85"/>
    </row>
    <row r="131" spans="1:13" ht="19.5" customHeight="1">
      <c r="A131" s="81"/>
      <c r="B131" s="121" t="str">
        <f>IF(COUNTIF(祝日!$B$2:$B$28,C131)&gt;0,"フィリピン祝日",IF(COUNTIF(祝日!$B$31:$B$52,C131)&gt;0,"日本の祝日",IF(COUNTIF(祝日!$B$55:$B$60,C131)&gt;0,"弊社休業日",IF(C131="","",TEXT(C131,"aaaa")))))</f>
        <v/>
      </c>
      <c r="C131" s="87"/>
      <c r="D131" s="86"/>
      <c r="E131" s="86"/>
      <c r="F131" s="124" t="str">
        <f>IF(AND(D131&lt;&gt;"",E131&lt;&gt;""),E131-D131,"")</f>
        <v/>
      </c>
      <c r="G131" s="81"/>
      <c r="H131" s="121" t="str">
        <f>IF(G131="","",VLOOKUP($G131,ご受講生徒様一覧表!$L:$M,2,FALSE))</f>
        <v/>
      </c>
      <c r="I131" s="81"/>
      <c r="J131" s="83"/>
      <c r="K131" s="84"/>
      <c r="L131" s="84"/>
      <c r="M131" s="85"/>
    </row>
    <row r="132" spans="1:13" ht="19.5" customHeight="1">
      <c r="A132" s="81"/>
      <c r="B132" s="121" t="str">
        <f>IF(COUNTIF(祝日!$B$2:$B$28,C132)&gt;0,"フィリピン祝日",IF(COUNTIF(祝日!$B$31:$B$52,C132)&gt;0,"日本の祝日",IF(COUNTIF(祝日!$B$55:$B$60,C132)&gt;0,"弊社休業日",IF(C132="","",TEXT(C132,"aaaa")))))</f>
        <v/>
      </c>
      <c r="C132" s="87"/>
      <c r="D132" s="86"/>
      <c r="E132" s="86"/>
      <c r="F132" s="124" t="str">
        <f>IF(AND(D132&lt;&gt;"",E132&lt;&gt;""),E132-D132,"")</f>
        <v/>
      </c>
      <c r="G132" s="81"/>
      <c r="H132" s="121" t="str">
        <f>IF(G132="","",VLOOKUP($G132,ご受講生徒様一覧表!$L:$M,2,FALSE))</f>
        <v/>
      </c>
      <c r="I132" s="81"/>
      <c r="J132" s="83"/>
      <c r="K132" s="84"/>
      <c r="L132" s="84"/>
      <c r="M132" s="85"/>
    </row>
    <row r="133" spans="1:13" ht="19.5" customHeight="1">
      <c r="A133" s="81"/>
      <c r="B133" s="121" t="str">
        <f>IF(COUNTIF(祝日!$B$2:$B$28,C133)&gt;0,"フィリピン祝日",IF(COUNTIF(祝日!$B$31:$B$52,C133)&gt;0,"日本の祝日",IF(COUNTIF(祝日!$B$55:$B$60,C133)&gt;0,"弊社休業日",IF(C133="","",TEXT(C133,"aaaa")))))</f>
        <v/>
      </c>
      <c r="C133" s="87"/>
      <c r="D133" s="86"/>
      <c r="E133" s="86"/>
      <c r="F133" s="124" t="str">
        <f>IF(AND(D133&lt;&gt;"",E133&lt;&gt;""),E133-D133,"")</f>
        <v/>
      </c>
      <c r="G133" s="81"/>
      <c r="H133" s="121" t="str">
        <f>IF(G133="","",VLOOKUP($G133,ご受講生徒様一覧表!$L:$M,2,FALSE))</f>
        <v/>
      </c>
      <c r="I133" s="81"/>
      <c r="J133" s="83"/>
      <c r="K133" s="84"/>
      <c r="L133" s="84"/>
      <c r="M133" s="85"/>
    </row>
    <row r="134" spans="1:13" ht="19.5" customHeight="1">
      <c r="A134" s="81"/>
      <c r="B134" s="121" t="str">
        <f>IF(COUNTIF(祝日!$B$2:$B$28,C134)&gt;0,"フィリピン祝日",IF(COUNTIF(祝日!$B$31:$B$52,C134)&gt;0,"日本の祝日",IF(COUNTIF(祝日!$B$55:$B$60,C134)&gt;0,"弊社休業日",IF(C134="","",TEXT(C134,"aaaa")))))</f>
        <v/>
      </c>
      <c r="C134" s="87"/>
      <c r="D134" s="86"/>
      <c r="E134" s="86"/>
      <c r="F134" s="124" t="str">
        <f>IF(AND(D134&lt;&gt;"",E134&lt;&gt;""),E134-D134,"")</f>
        <v/>
      </c>
      <c r="G134" s="81"/>
      <c r="H134" s="121" t="str">
        <f>IF(G134="","",VLOOKUP($G134,ご受講生徒様一覧表!$L:$M,2,FALSE))</f>
        <v/>
      </c>
      <c r="I134" s="81"/>
      <c r="J134" s="83"/>
      <c r="K134" s="84"/>
      <c r="L134" s="84"/>
      <c r="M134" s="85"/>
    </row>
    <row r="135" spans="1:13" ht="19.5" customHeight="1">
      <c r="A135" s="81"/>
      <c r="B135" s="121" t="str">
        <f>IF(COUNTIF(祝日!$B$2:$B$28,C135)&gt;0,"フィリピン祝日",IF(COUNTIF(祝日!$B$31:$B$52,C135)&gt;0,"日本の祝日",IF(COUNTIF(祝日!$B$55:$B$60,C135)&gt;0,"弊社休業日",IF(C135="","",TEXT(C135,"aaaa")))))</f>
        <v/>
      </c>
      <c r="C135" s="87"/>
      <c r="D135" s="86"/>
      <c r="E135" s="86"/>
      <c r="F135" s="124" t="str">
        <f>IF(AND(D135&lt;&gt;"",E135&lt;&gt;""),E135-D135,"")</f>
        <v/>
      </c>
      <c r="G135" s="81"/>
      <c r="H135" s="121" t="str">
        <f>IF(G135="","",VLOOKUP($G135,ご受講生徒様一覧表!$L:$M,2,FALSE))</f>
        <v/>
      </c>
      <c r="I135" s="81"/>
      <c r="J135" s="83"/>
      <c r="K135" s="84"/>
      <c r="L135" s="84"/>
      <c r="M135" s="85"/>
    </row>
    <row r="136" spans="1:13" ht="19.5" customHeight="1">
      <c r="A136" s="81"/>
      <c r="B136" s="121" t="str">
        <f>IF(COUNTIF(祝日!$B$2:$B$28,C136)&gt;0,"フィリピン祝日",IF(COUNTIF(祝日!$B$31:$B$52,C136)&gt;0,"日本の祝日",IF(COUNTIF(祝日!$B$55:$B$60,C136)&gt;0,"弊社休業日",IF(C136="","",TEXT(C136,"aaaa")))))</f>
        <v/>
      </c>
      <c r="C136" s="87"/>
      <c r="D136" s="86"/>
      <c r="E136" s="86"/>
      <c r="F136" s="124" t="str">
        <f>IF(AND(D136&lt;&gt;"",E136&lt;&gt;""),E136-D136,"")</f>
        <v/>
      </c>
      <c r="G136" s="81"/>
      <c r="H136" s="121" t="str">
        <f>IF(G136="","",VLOOKUP($G136,ご受講生徒様一覧表!$L:$M,2,FALSE))</f>
        <v/>
      </c>
      <c r="I136" s="81"/>
      <c r="J136" s="83"/>
      <c r="K136" s="84"/>
      <c r="L136" s="84"/>
      <c r="M136" s="85"/>
    </row>
    <row r="137" spans="1:13" ht="19.5" customHeight="1">
      <c r="A137" s="81"/>
      <c r="B137" s="121" t="str">
        <f>IF(COUNTIF(祝日!$B$2:$B$28,C137)&gt;0,"フィリピン祝日",IF(COUNTIF(祝日!$B$31:$B$52,C137)&gt;0,"日本の祝日",IF(COUNTIF(祝日!$B$55:$B$60,C137)&gt;0,"弊社休業日",IF(C137="","",TEXT(C137,"aaaa")))))</f>
        <v/>
      </c>
      <c r="C137" s="87"/>
      <c r="D137" s="86"/>
      <c r="E137" s="86"/>
      <c r="F137" s="124" t="str">
        <f>IF(AND(D137&lt;&gt;"",E137&lt;&gt;""),E137-D137,"")</f>
        <v/>
      </c>
      <c r="G137" s="81"/>
      <c r="H137" s="121" t="str">
        <f>IF(G137="","",VLOOKUP($G137,ご受講生徒様一覧表!$L:$M,2,FALSE))</f>
        <v/>
      </c>
      <c r="I137" s="81"/>
      <c r="J137" s="83"/>
      <c r="K137" s="84"/>
      <c r="L137" s="84"/>
      <c r="M137" s="85"/>
    </row>
    <row r="138" spans="1:13" ht="19.5" customHeight="1">
      <c r="A138" s="81"/>
      <c r="B138" s="121" t="str">
        <f>IF(COUNTIF(祝日!$B$2:$B$28,C138)&gt;0,"フィリピン祝日",IF(COUNTIF(祝日!$B$31:$B$52,C138)&gt;0,"日本の祝日",IF(COUNTIF(祝日!$B$55:$B$60,C138)&gt;0,"弊社休業日",IF(C138="","",TEXT(C138,"aaaa")))))</f>
        <v/>
      </c>
      <c r="C138" s="87"/>
      <c r="D138" s="86"/>
      <c r="E138" s="86"/>
      <c r="F138" s="124" t="str">
        <f>IF(AND(D138&lt;&gt;"",E138&lt;&gt;""),E138-D138,"")</f>
        <v/>
      </c>
      <c r="G138" s="81"/>
      <c r="H138" s="121" t="str">
        <f>IF(G138="","",VLOOKUP($G138,ご受講生徒様一覧表!$L:$M,2,FALSE))</f>
        <v/>
      </c>
      <c r="I138" s="81"/>
      <c r="J138" s="83"/>
      <c r="K138" s="84"/>
      <c r="L138" s="84"/>
      <c r="M138" s="85"/>
    </row>
    <row r="139" spans="1:13" ht="19.5" customHeight="1">
      <c r="A139" s="81"/>
      <c r="B139" s="121" t="str">
        <f>IF(COUNTIF(祝日!$B$2:$B$28,C139)&gt;0,"フィリピン祝日",IF(COUNTIF(祝日!$B$31:$B$52,C139)&gt;0,"日本の祝日",IF(COUNTIF(祝日!$B$55:$B$60,C139)&gt;0,"弊社休業日",IF(C139="","",TEXT(C139,"aaaa")))))</f>
        <v/>
      </c>
      <c r="C139" s="87"/>
      <c r="D139" s="86"/>
      <c r="E139" s="86"/>
      <c r="F139" s="124" t="str">
        <f>IF(AND(D139&lt;&gt;"",E139&lt;&gt;""),E139-D139,"")</f>
        <v/>
      </c>
      <c r="G139" s="81"/>
      <c r="H139" s="121" t="str">
        <f>IF(G139="","",VLOOKUP($G139,ご受講生徒様一覧表!$L:$M,2,FALSE))</f>
        <v/>
      </c>
      <c r="I139" s="81"/>
      <c r="J139" s="83"/>
      <c r="K139" s="84"/>
      <c r="L139" s="84"/>
      <c r="M139" s="85"/>
    </row>
    <row r="140" spans="1:13" ht="19.5" customHeight="1">
      <c r="A140" s="81"/>
      <c r="B140" s="121" t="str">
        <f>IF(COUNTIF(祝日!$B$2:$B$28,C140)&gt;0,"フィリピン祝日",IF(COUNTIF(祝日!$B$31:$B$52,C140)&gt;0,"日本の祝日",IF(COUNTIF(祝日!$B$55:$B$60,C140)&gt;0,"弊社休業日",IF(C140="","",TEXT(C140,"aaaa")))))</f>
        <v/>
      </c>
      <c r="C140" s="87"/>
      <c r="D140" s="86"/>
      <c r="E140" s="86"/>
      <c r="F140" s="124" t="str">
        <f>IF(AND(D140&lt;&gt;"",E140&lt;&gt;""),E140-D140,"")</f>
        <v/>
      </c>
      <c r="G140" s="81"/>
      <c r="H140" s="121" t="str">
        <f>IF(G140="","",VLOOKUP($G140,ご受講生徒様一覧表!$L:$M,2,FALSE))</f>
        <v/>
      </c>
      <c r="I140" s="81"/>
      <c r="J140" s="83"/>
      <c r="K140" s="84"/>
      <c r="L140" s="84"/>
      <c r="M140" s="85"/>
    </row>
    <row r="141" spans="1:13" ht="19.5" customHeight="1">
      <c r="A141" s="81"/>
      <c r="B141" s="121" t="str">
        <f>IF(COUNTIF(祝日!$B$2:$B$28,C141)&gt;0,"フィリピン祝日",IF(COUNTIF(祝日!$B$31:$B$52,C141)&gt;0,"日本の祝日",IF(COUNTIF(祝日!$B$55:$B$60,C141)&gt;0,"弊社休業日",IF(C141="","",TEXT(C141,"aaaa")))))</f>
        <v/>
      </c>
      <c r="C141" s="87"/>
      <c r="D141" s="86"/>
      <c r="E141" s="86"/>
      <c r="F141" s="124" t="str">
        <f>IF(AND(D141&lt;&gt;"",E141&lt;&gt;""),E141-D141,"")</f>
        <v/>
      </c>
      <c r="G141" s="81"/>
      <c r="H141" s="121" t="str">
        <f>IF(G141="","",VLOOKUP($G141,ご受講生徒様一覧表!$L:$M,2,FALSE))</f>
        <v/>
      </c>
      <c r="I141" s="81"/>
      <c r="J141" s="83"/>
      <c r="K141" s="84"/>
      <c r="L141" s="84"/>
      <c r="M141" s="85"/>
    </row>
    <row r="142" spans="1:13" ht="19.5" customHeight="1">
      <c r="A142" s="81"/>
      <c r="B142" s="121" t="str">
        <f>IF(COUNTIF(祝日!$B$2:$B$28,C142)&gt;0,"フィリピン祝日",IF(COUNTIF(祝日!$B$31:$B$52,C142)&gt;0,"日本の祝日",IF(COUNTIF(祝日!$B$55:$B$60,C142)&gt;0,"弊社休業日",IF(C142="","",TEXT(C142,"aaaa")))))</f>
        <v/>
      </c>
      <c r="C142" s="87"/>
      <c r="D142" s="86"/>
      <c r="E142" s="86"/>
      <c r="F142" s="124" t="str">
        <f>IF(AND(D142&lt;&gt;"",E142&lt;&gt;""),E142-D142,"")</f>
        <v/>
      </c>
      <c r="G142" s="81"/>
      <c r="H142" s="121" t="str">
        <f>IF(G142="","",VLOOKUP($G142,ご受講生徒様一覧表!$L:$M,2,FALSE))</f>
        <v/>
      </c>
      <c r="I142" s="81"/>
      <c r="J142" s="83"/>
      <c r="K142" s="84"/>
      <c r="L142" s="84"/>
      <c r="M142" s="85"/>
    </row>
    <row r="143" spans="1:13" ht="19.5" customHeight="1">
      <c r="A143" s="81"/>
      <c r="B143" s="121" t="str">
        <f>IF(COUNTIF(祝日!$B$2:$B$28,C143)&gt;0,"フィリピン祝日",IF(COUNTIF(祝日!$B$31:$B$52,C143)&gt;0,"日本の祝日",IF(COUNTIF(祝日!$B$55:$B$60,C143)&gt;0,"弊社休業日",IF(C143="","",TEXT(C143,"aaaa")))))</f>
        <v/>
      </c>
      <c r="C143" s="87"/>
      <c r="D143" s="86"/>
      <c r="E143" s="86"/>
      <c r="F143" s="124" t="str">
        <f>IF(AND(D143&lt;&gt;"",E143&lt;&gt;""),E143-D143,"")</f>
        <v/>
      </c>
      <c r="G143" s="81"/>
      <c r="H143" s="121" t="str">
        <f>IF(G143="","",VLOOKUP($G143,ご受講生徒様一覧表!$L:$M,2,FALSE))</f>
        <v/>
      </c>
      <c r="I143" s="81"/>
      <c r="J143" s="83"/>
      <c r="K143" s="84"/>
      <c r="L143" s="84"/>
      <c r="M143" s="85"/>
    </row>
    <row r="144" spans="1:13" ht="19.5" customHeight="1">
      <c r="A144" s="81"/>
      <c r="B144" s="121" t="str">
        <f>IF(COUNTIF(祝日!$B$2:$B$28,C144)&gt;0,"フィリピン祝日",IF(COUNTIF(祝日!$B$31:$B$52,C144)&gt;0,"日本の祝日",IF(COUNTIF(祝日!$B$55:$B$60,C144)&gt;0,"弊社休業日",IF(C144="","",TEXT(C144,"aaaa")))))</f>
        <v/>
      </c>
      <c r="C144" s="87"/>
      <c r="D144" s="86"/>
      <c r="E144" s="86"/>
      <c r="F144" s="124" t="str">
        <f>IF(AND(D144&lt;&gt;"",E144&lt;&gt;""),E144-D144,"")</f>
        <v/>
      </c>
      <c r="G144" s="81"/>
      <c r="H144" s="121" t="str">
        <f>IF(G144="","",VLOOKUP($G144,ご受講生徒様一覧表!$L:$M,2,FALSE))</f>
        <v/>
      </c>
      <c r="I144" s="81"/>
      <c r="J144" s="83"/>
      <c r="K144" s="84"/>
      <c r="L144" s="84"/>
      <c r="M144" s="85"/>
    </row>
    <row r="145" spans="1:13" ht="19.5" customHeight="1">
      <c r="A145" s="81"/>
      <c r="B145" s="121" t="str">
        <f>IF(COUNTIF(祝日!$B$2:$B$28,C145)&gt;0,"フィリピン祝日",IF(COUNTIF(祝日!$B$31:$B$52,C145)&gt;0,"日本の祝日",IF(COUNTIF(祝日!$B$55:$B$60,C145)&gt;0,"弊社休業日",IF(C145="","",TEXT(C145,"aaaa")))))</f>
        <v/>
      </c>
      <c r="C145" s="87"/>
      <c r="D145" s="86"/>
      <c r="E145" s="86"/>
      <c r="F145" s="124" t="str">
        <f>IF(AND(D145&lt;&gt;"",E145&lt;&gt;""),E145-D145,"")</f>
        <v/>
      </c>
      <c r="G145" s="81"/>
      <c r="H145" s="121" t="str">
        <f>IF(G145="","",VLOOKUP($G145,ご受講生徒様一覧表!$L:$M,2,FALSE))</f>
        <v/>
      </c>
      <c r="I145" s="81"/>
      <c r="J145" s="83"/>
      <c r="K145" s="84"/>
      <c r="L145" s="84"/>
      <c r="M145" s="85"/>
    </row>
    <row r="146" spans="1:13" ht="19.5" customHeight="1">
      <c r="A146" s="81"/>
      <c r="B146" s="121" t="str">
        <f>IF(COUNTIF(祝日!$B$2:$B$28,C146)&gt;0,"フィリピン祝日",IF(COUNTIF(祝日!$B$31:$B$52,C146)&gt;0,"日本の祝日",IF(COUNTIF(祝日!$B$55:$B$60,C146)&gt;0,"弊社休業日",IF(C146="","",TEXT(C146,"aaaa")))))</f>
        <v/>
      </c>
      <c r="C146" s="87"/>
      <c r="D146" s="86"/>
      <c r="E146" s="86"/>
      <c r="F146" s="124" t="str">
        <f>IF(AND(D146&lt;&gt;"",E146&lt;&gt;""),E146-D146,"")</f>
        <v/>
      </c>
      <c r="G146" s="81"/>
      <c r="H146" s="121" t="str">
        <f>IF(G146="","",VLOOKUP($G146,ご受講生徒様一覧表!$L:$M,2,FALSE))</f>
        <v/>
      </c>
      <c r="I146" s="81"/>
      <c r="J146" s="83"/>
      <c r="K146" s="84"/>
      <c r="L146" s="84"/>
      <c r="M146" s="85"/>
    </row>
    <row r="147" spans="1:13" ht="19.5" customHeight="1">
      <c r="A147" s="81"/>
      <c r="B147" s="121" t="str">
        <f>IF(COUNTIF(祝日!$B$2:$B$28,C147)&gt;0,"フィリピン祝日",IF(COUNTIF(祝日!$B$31:$B$52,C147)&gt;0,"日本の祝日",IF(COUNTIF(祝日!$B$55:$B$60,C147)&gt;0,"弊社休業日",IF(C147="","",TEXT(C147,"aaaa")))))</f>
        <v/>
      </c>
      <c r="C147" s="87"/>
      <c r="D147" s="86"/>
      <c r="E147" s="86"/>
      <c r="F147" s="124" t="str">
        <f>IF(AND(D147&lt;&gt;"",E147&lt;&gt;""),E147-D147,"")</f>
        <v/>
      </c>
      <c r="G147" s="81"/>
      <c r="H147" s="121" t="str">
        <f>IF(G147="","",VLOOKUP($G147,ご受講生徒様一覧表!$L:$M,2,FALSE))</f>
        <v/>
      </c>
      <c r="I147" s="81"/>
      <c r="J147" s="83"/>
      <c r="K147" s="84"/>
      <c r="L147" s="84"/>
      <c r="M147" s="85"/>
    </row>
    <row r="148" spans="1:13" ht="19.5" customHeight="1">
      <c r="A148" s="81"/>
      <c r="B148" s="121" t="str">
        <f>IF(COUNTIF(祝日!$B$2:$B$28,C148)&gt;0,"フィリピン祝日",IF(COUNTIF(祝日!$B$31:$B$52,C148)&gt;0,"日本の祝日",IF(COUNTIF(祝日!$B$55:$B$60,C148)&gt;0,"弊社休業日",IF(C148="","",TEXT(C148,"aaaa")))))</f>
        <v/>
      </c>
      <c r="C148" s="87"/>
      <c r="D148" s="86"/>
      <c r="E148" s="86"/>
      <c r="F148" s="124" t="str">
        <f>IF(AND(D148&lt;&gt;"",E148&lt;&gt;""),E148-D148,"")</f>
        <v/>
      </c>
      <c r="G148" s="81"/>
      <c r="H148" s="121" t="str">
        <f>IF(G148="","",VLOOKUP($G148,ご受講生徒様一覧表!$L:$M,2,FALSE))</f>
        <v/>
      </c>
      <c r="I148" s="81"/>
      <c r="J148" s="83"/>
      <c r="K148" s="84"/>
      <c r="L148" s="84"/>
      <c r="M148" s="85"/>
    </row>
    <row r="149" spans="1:13" ht="19.5" customHeight="1">
      <c r="A149" s="81"/>
      <c r="B149" s="121" t="str">
        <f>IF(COUNTIF(祝日!$B$2:$B$28,C149)&gt;0,"フィリピン祝日",IF(COUNTIF(祝日!$B$31:$B$52,C149)&gt;0,"日本の祝日",IF(COUNTIF(祝日!$B$55:$B$60,C149)&gt;0,"弊社休業日",IF(C149="","",TEXT(C149,"aaaa")))))</f>
        <v/>
      </c>
      <c r="C149" s="87"/>
      <c r="D149" s="86"/>
      <c r="E149" s="86"/>
      <c r="F149" s="124" t="str">
        <f>IF(AND(D149&lt;&gt;"",E149&lt;&gt;""),E149-D149,"")</f>
        <v/>
      </c>
      <c r="G149" s="81"/>
      <c r="H149" s="121" t="str">
        <f>IF(G149="","",VLOOKUP($G149,ご受講生徒様一覧表!$L:$M,2,FALSE))</f>
        <v/>
      </c>
      <c r="I149" s="81"/>
      <c r="J149" s="83"/>
      <c r="K149" s="84"/>
      <c r="L149" s="84"/>
      <c r="M149" s="85"/>
    </row>
    <row r="150" spans="1:13" ht="19.5" customHeight="1">
      <c r="A150" s="81"/>
      <c r="B150" s="121" t="str">
        <f>IF(COUNTIF(祝日!$B$2:$B$28,C150)&gt;0,"フィリピン祝日",IF(COUNTIF(祝日!$B$31:$B$52,C150)&gt;0,"日本の祝日",IF(COUNTIF(祝日!$B$55:$B$60,C150)&gt;0,"弊社休業日",IF(C150="","",TEXT(C150,"aaaa")))))</f>
        <v/>
      </c>
      <c r="C150" s="87"/>
      <c r="D150" s="86"/>
      <c r="E150" s="86"/>
      <c r="F150" s="124" t="str">
        <f>IF(AND(D150&lt;&gt;"",E150&lt;&gt;""),E150-D150,"")</f>
        <v/>
      </c>
      <c r="G150" s="81"/>
      <c r="H150" s="121" t="str">
        <f>IF(G150="","",VLOOKUP($G150,ご受講生徒様一覧表!$L:$M,2,FALSE))</f>
        <v/>
      </c>
      <c r="I150" s="81"/>
      <c r="J150" s="83"/>
      <c r="K150" s="84"/>
      <c r="L150" s="84"/>
      <c r="M150" s="85"/>
    </row>
    <row r="151" spans="1:13" ht="19.5" customHeight="1">
      <c r="A151" s="81"/>
      <c r="B151" s="121" t="str">
        <f>IF(COUNTIF(祝日!$B$2:$B$28,C151)&gt;0,"フィリピン祝日",IF(COUNTIF(祝日!$B$31:$B$52,C151)&gt;0,"日本の祝日",IF(COUNTIF(祝日!$B$55:$B$60,C151)&gt;0,"弊社休業日",IF(C151="","",TEXT(C151,"aaaa")))))</f>
        <v/>
      </c>
      <c r="C151" s="87"/>
      <c r="D151" s="86"/>
      <c r="E151" s="86"/>
      <c r="F151" s="124" t="str">
        <f>IF(AND(D151&lt;&gt;"",E151&lt;&gt;""),E151-D151,"")</f>
        <v/>
      </c>
      <c r="G151" s="81"/>
      <c r="H151" s="121" t="str">
        <f>IF(G151="","",VLOOKUP($G151,ご受講生徒様一覧表!$L:$M,2,FALSE))</f>
        <v/>
      </c>
      <c r="I151" s="81"/>
      <c r="J151" s="83"/>
      <c r="K151" s="84"/>
      <c r="L151" s="84"/>
      <c r="M151" s="85"/>
    </row>
    <row r="152" spans="1:13" ht="19.5" customHeight="1">
      <c r="A152" s="81"/>
      <c r="B152" s="121" t="str">
        <f>IF(COUNTIF(祝日!$B$2:$B$28,C152)&gt;0,"フィリピン祝日",IF(COUNTIF(祝日!$B$31:$B$52,C152)&gt;0,"日本の祝日",IF(COUNTIF(祝日!$B$55:$B$60,C152)&gt;0,"弊社休業日",IF(C152="","",TEXT(C152,"aaaa")))))</f>
        <v/>
      </c>
      <c r="C152" s="87"/>
      <c r="D152" s="86"/>
      <c r="E152" s="86"/>
      <c r="F152" s="124" t="str">
        <f>IF(AND(D152&lt;&gt;"",E152&lt;&gt;""),E152-D152,"")</f>
        <v/>
      </c>
      <c r="G152" s="81"/>
      <c r="H152" s="121" t="str">
        <f>IF(G152="","",VLOOKUP($G152,ご受講生徒様一覧表!$L:$M,2,FALSE))</f>
        <v/>
      </c>
      <c r="I152" s="81"/>
      <c r="J152" s="83"/>
      <c r="K152" s="84"/>
      <c r="L152" s="84"/>
      <c r="M152" s="85"/>
    </row>
    <row r="153" spans="1:13" ht="19.5" customHeight="1">
      <c r="A153" s="81"/>
      <c r="B153" s="121" t="str">
        <f>IF(COUNTIF(祝日!$B$2:$B$28,C153)&gt;0,"フィリピン祝日",IF(COUNTIF(祝日!$B$31:$B$52,C153)&gt;0,"日本の祝日",IF(COUNTIF(祝日!$B$55:$B$60,C153)&gt;0,"弊社休業日",IF(C153="","",TEXT(C153,"aaaa")))))</f>
        <v/>
      </c>
      <c r="C153" s="87"/>
      <c r="D153" s="86"/>
      <c r="E153" s="86"/>
      <c r="F153" s="124" t="str">
        <f>IF(AND(D153&lt;&gt;"",E153&lt;&gt;""),E153-D153,"")</f>
        <v/>
      </c>
      <c r="G153" s="81"/>
      <c r="H153" s="121" t="str">
        <f>IF(G153="","",VLOOKUP($G153,ご受講生徒様一覧表!$L:$M,2,FALSE))</f>
        <v/>
      </c>
      <c r="I153" s="81"/>
      <c r="J153" s="83"/>
      <c r="K153" s="84"/>
      <c r="L153" s="84"/>
      <c r="M153" s="85"/>
    </row>
    <row r="154" spans="1:13" ht="19.5" customHeight="1">
      <c r="A154" s="81"/>
      <c r="B154" s="121" t="str">
        <f>IF(COUNTIF(祝日!$B$2:$B$28,C154)&gt;0,"フィリピン祝日",IF(COUNTIF(祝日!$B$31:$B$52,C154)&gt;0,"日本の祝日",IF(COUNTIF(祝日!$B$55:$B$60,C154)&gt;0,"弊社休業日",IF(C154="","",TEXT(C154,"aaaa")))))</f>
        <v/>
      </c>
      <c r="C154" s="87"/>
      <c r="D154" s="86"/>
      <c r="E154" s="86"/>
      <c r="F154" s="124" t="str">
        <f>IF(AND(D154&lt;&gt;"",E154&lt;&gt;""),E154-D154,"")</f>
        <v/>
      </c>
      <c r="G154" s="81"/>
      <c r="H154" s="121" t="str">
        <f>IF(G154="","",VLOOKUP($G154,ご受講生徒様一覧表!$L:$M,2,FALSE))</f>
        <v/>
      </c>
      <c r="I154" s="81"/>
      <c r="J154" s="83"/>
      <c r="K154" s="84"/>
      <c r="L154" s="84"/>
      <c r="M154" s="85"/>
    </row>
    <row r="155" spans="1:13" ht="19.5" customHeight="1">
      <c r="A155" s="81"/>
      <c r="B155" s="121" t="str">
        <f>IF(COUNTIF(祝日!$B$2:$B$28,C155)&gt;0,"フィリピン祝日",IF(COUNTIF(祝日!$B$31:$B$52,C155)&gt;0,"日本の祝日",IF(COUNTIF(祝日!$B$55:$B$60,C155)&gt;0,"弊社休業日",IF(C155="","",TEXT(C155,"aaaa")))))</f>
        <v/>
      </c>
      <c r="C155" s="87"/>
      <c r="D155" s="86"/>
      <c r="E155" s="86"/>
      <c r="F155" s="124" t="str">
        <f>IF(AND(D155&lt;&gt;"",E155&lt;&gt;""),E155-D155,"")</f>
        <v/>
      </c>
      <c r="G155" s="81"/>
      <c r="H155" s="121" t="str">
        <f>IF(G155="","",VLOOKUP($G155,ご受講生徒様一覧表!$L:$M,2,FALSE))</f>
        <v/>
      </c>
      <c r="I155" s="81"/>
      <c r="J155" s="83"/>
      <c r="K155" s="84"/>
      <c r="L155" s="84"/>
      <c r="M155" s="85"/>
    </row>
    <row r="156" spans="1:13" ht="19.5" customHeight="1">
      <c r="A156" s="81"/>
      <c r="B156" s="121" t="str">
        <f>IF(COUNTIF(祝日!$B$2:$B$28,C156)&gt;0,"フィリピン祝日",IF(COUNTIF(祝日!$B$31:$B$52,C156)&gt;0,"日本の祝日",IF(COUNTIF(祝日!$B$55:$B$60,C156)&gt;0,"弊社休業日",IF(C156="","",TEXT(C156,"aaaa")))))</f>
        <v/>
      </c>
      <c r="C156" s="87"/>
      <c r="D156" s="86"/>
      <c r="E156" s="86"/>
      <c r="F156" s="124" t="str">
        <f>IF(AND(D156&lt;&gt;"",E156&lt;&gt;""),E156-D156,"")</f>
        <v/>
      </c>
      <c r="G156" s="81"/>
      <c r="H156" s="121" t="str">
        <f>IF(G156="","",VLOOKUP($G156,ご受講生徒様一覧表!$L:$M,2,FALSE))</f>
        <v/>
      </c>
      <c r="I156" s="81"/>
      <c r="J156" s="83"/>
      <c r="K156" s="84"/>
      <c r="L156" s="84"/>
      <c r="M156" s="85"/>
    </row>
    <row r="157" spans="1:13" ht="19.5" customHeight="1">
      <c r="A157" s="81"/>
      <c r="B157" s="121" t="str">
        <f>IF(COUNTIF(祝日!$B$2:$B$28,C157)&gt;0,"フィリピン祝日",IF(COUNTIF(祝日!$B$31:$B$52,C157)&gt;0,"日本の祝日",IF(COUNTIF(祝日!$B$55:$B$60,C157)&gt;0,"弊社休業日",IF(C157="","",TEXT(C157,"aaaa")))))</f>
        <v/>
      </c>
      <c r="C157" s="87"/>
      <c r="D157" s="86"/>
      <c r="E157" s="86"/>
      <c r="F157" s="124" t="str">
        <f>IF(AND(D157&lt;&gt;"",E157&lt;&gt;""),E157-D157,"")</f>
        <v/>
      </c>
      <c r="G157" s="81"/>
      <c r="H157" s="121" t="str">
        <f>IF(G157="","",VLOOKUP($G157,ご受講生徒様一覧表!$L:$M,2,FALSE))</f>
        <v/>
      </c>
      <c r="I157" s="81"/>
      <c r="J157" s="83"/>
      <c r="K157" s="84"/>
      <c r="L157" s="84"/>
      <c r="M157" s="85"/>
    </row>
    <row r="158" spans="1:13" ht="19.5" customHeight="1">
      <c r="A158" s="81"/>
      <c r="B158" s="121" t="str">
        <f>IF(COUNTIF(祝日!$B$2:$B$28,C158)&gt;0,"フィリピン祝日",IF(COUNTIF(祝日!$B$31:$B$52,C158)&gt;0,"日本の祝日",IF(COUNTIF(祝日!$B$55:$B$60,C158)&gt;0,"弊社休業日",IF(C158="","",TEXT(C158,"aaaa")))))</f>
        <v/>
      </c>
      <c r="C158" s="87"/>
      <c r="D158" s="86"/>
      <c r="E158" s="86"/>
      <c r="F158" s="124" t="str">
        <f>IF(AND(D158&lt;&gt;"",E158&lt;&gt;""),E158-D158,"")</f>
        <v/>
      </c>
      <c r="G158" s="81"/>
      <c r="H158" s="121" t="str">
        <f>IF(G158="","",VLOOKUP($G158,ご受講生徒様一覧表!$L:$M,2,FALSE))</f>
        <v/>
      </c>
      <c r="I158" s="81"/>
      <c r="J158" s="83"/>
      <c r="K158" s="84"/>
      <c r="L158" s="84"/>
      <c r="M158" s="85"/>
    </row>
    <row r="159" spans="1:13" ht="19.5" customHeight="1">
      <c r="A159" s="81"/>
      <c r="B159" s="121" t="str">
        <f>IF(COUNTIF(祝日!$B$2:$B$28,C159)&gt;0,"フィリピン祝日",IF(COUNTIF(祝日!$B$31:$B$52,C159)&gt;0,"日本の祝日",IF(COUNTIF(祝日!$B$55:$B$60,C159)&gt;0,"弊社休業日",IF(C159="","",TEXT(C159,"aaaa")))))</f>
        <v/>
      </c>
      <c r="C159" s="87"/>
      <c r="D159" s="86"/>
      <c r="E159" s="86"/>
      <c r="F159" s="124" t="str">
        <f>IF(AND(D159&lt;&gt;"",E159&lt;&gt;""),E159-D159,"")</f>
        <v/>
      </c>
      <c r="G159" s="81"/>
      <c r="H159" s="121" t="str">
        <f>IF(G159="","",VLOOKUP($G159,ご受講生徒様一覧表!$L:$M,2,FALSE))</f>
        <v/>
      </c>
      <c r="I159" s="81"/>
      <c r="J159" s="83"/>
      <c r="K159" s="84"/>
      <c r="L159" s="84"/>
      <c r="M159" s="85"/>
    </row>
    <row r="160" spans="1:13" ht="19.5" customHeight="1">
      <c r="A160" s="81"/>
      <c r="B160" s="121" t="str">
        <f>IF(COUNTIF(祝日!$B$2:$B$28,C160)&gt;0,"フィリピン祝日",IF(COUNTIF(祝日!$B$31:$B$52,C160)&gt;0,"日本の祝日",IF(COUNTIF(祝日!$B$55:$B$60,C160)&gt;0,"弊社休業日",IF(C160="","",TEXT(C160,"aaaa")))))</f>
        <v/>
      </c>
      <c r="C160" s="87"/>
      <c r="D160" s="86"/>
      <c r="E160" s="86"/>
      <c r="F160" s="124" t="str">
        <f>IF(AND(D160&lt;&gt;"",E160&lt;&gt;""),E160-D160,"")</f>
        <v/>
      </c>
      <c r="G160" s="81"/>
      <c r="H160" s="121" t="str">
        <f>IF(G160="","",VLOOKUP($G160,ご受講生徒様一覧表!$L:$M,2,FALSE))</f>
        <v/>
      </c>
      <c r="I160" s="81"/>
      <c r="J160" s="83"/>
      <c r="K160" s="84"/>
      <c r="L160" s="84"/>
      <c r="M160" s="85"/>
    </row>
    <row r="161" spans="1:13" ht="19.5" customHeight="1">
      <c r="A161" s="81"/>
      <c r="B161" s="121" t="str">
        <f>IF(COUNTIF(祝日!$B$2:$B$28,C161)&gt;0,"フィリピン祝日",IF(COUNTIF(祝日!$B$31:$B$52,C161)&gt;0,"日本の祝日",IF(COUNTIF(祝日!$B$55:$B$60,C161)&gt;0,"弊社休業日",IF(C161="","",TEXT(C161,"aaaa")))))</f>
        <v/>
      </c>
      <c r="C161" s="87"/>
      <c r="D161" s="86"/>
      <c r="E161" s="86"/>
      <c r="F161" s="124" t="str">
        <f>IF(AND(D161&lt;&gt;"",E161&lt;&gt;""),E161-D161,"")</f>
        <v/>
      </c>
      <c r="G161" s="81"/>
      <c r="H161" s="121" t="str">
        <f>IF(G161="","",VLOOKUP($G161,ご受講生徒様一覧表!$L:$M,2,FALSE))</f>
        <v/>
      </c>
      <c r="I161" s="81"/>
      <c r="J161" s="83"/>
      <c r="K161" s="84"/>
      <c r="L161" s="84"/>
      <c r="M161" s="85"/>
    </row>
    <row r="162" spans="1:13" ht="19.5" customHeight="1">
      <c r="A162" s="81"/>
      <c r="B162" s="121" t="str">
        <f>IF(COUNTIF(祝日!$B$2:$B$28,C162)&gt;0,"フィリピン祝日",IF(COUNTIF(祝日!$B$31:$B$52,C162)&gt;0,"日本の祝日",IF(COUNTIF(祝日!$B$55:$B$60,C162)&gt;0,"弊社休業日",IF(C162="","",TEXT(C162,"aaaa")))))</f>
        <v/>
      </c>
      <c r="C162" s="87"/>
      <c r="D162" s="86"/>
      <c r="E162" s="86"/>
      <c r="F162" s="124" t="str">
        <f>IF(AND(D162&lt;&gt;"",E162&lt;&gt;""),E162-D162,"")</f>
        <v/>
      </c>
      <c r="G162" s="81"/>
      <c r="H162" s="121" t="str">
        <f>IF(G162="","",VLOOKUP($G162,ご受講生徒様一覧表!$L:$M,2,FALSE))</f>
        <v/>
      </c>
      <c r="I162" s="81"/>
      <c r="J162" s="83"/>
      <c r="K162" s="84"/>
      <c r="L162" s="84"/>
      <c r="M162" s="85"/>
    </row>
    <row r="163" spans="1:13" ht="19.5" customHeight="1">
      <c r="A163" s="81"/>
      <c r="B163" s="121" t="str">
        <f>IF(COUNTIF(祝日!$B$2:$B$28,C163)&gt;0,"フィリピン祝日",IF(COUNTIF(祝日!$B$31:$B$52,C163)&gt;0,"日本の祝日",IF(COUNTIF(祝日!$B$55:$B$60,C163)&gt;0,"弊社休業日",IF(C163="","",TEXT(C163,"aaaa")))))</f>
        <v/>
      </c>
      <c r="C163" s="87"/>
      <c r="D163" s="86"/>
      <c r="E163" s="86"/>
      <c r="F163" s="124" t="str">
        <f>IF(AND(D163&lt;&gt;"",E163&lt;&gt;""),E163-D163,"")</f>
        <v/>
      </c>
      <c r="G163" s="81"/>
      <c r="H163" s="121" t="str">
        <f>IF(G163="","",VLOOKUP($G163,ご受講生徒様一覧表!$L:$M,2,FALSE))</f>
        <v/>
      </c>
      <c r="I163" s="81"/>
      <c r="J163" s="83"/>
      <c r="K163" s="84"/>
      <c r="L163" s="84"/>
      <c r="M163" s="85"/>
    </row>
    <row r="164" spans="1:13" ht="19.5" customHeight="1">
      <c r="A164" s="81"/>
      <c r="B164" s="121" t="str">
        <f>IF(COUNTIF(祝日!$B$2:$B$28,C164)&gt;0,"フィリピン祝日",IF(COUNTIF(祝日!$B$31:$B$52,C164)&gt;0,"日本の祝日",IF(COUNTIF(祝日!$B$55:$B$60,C164)&gt;0,"弊社休業日",IF(C164="","",TEXT(C164,"aaaa")))))</f>
        <v/>
      </c>
      <c r="C164" s="87"/>
      <c r="D164" s="86"/>
      <c r="E164" s="86"/>
      <c r="F164" s="124" t="str">
        <f>IF(AND(D164&lt;&gt;"",E164&lt;&gt;""),E164-D164,"")</f>
        <v/>
      </c>
      <c r="G164" s="81"/>
      <c r="H164" s="121" t="str">
        <f>IF(G164="","",VLOOKUP($G164,ご受講生徒様一覧表!$L:$M,2,FALSE))</f>
        <v/>
      </c>
      <c r="I164" s="81"/>
      <c r="J164" s="83"/>
      <c r="K164" s="84"/>
      <c r="L164" s="84"/>
      <c r="M164" s="85"/>
    </row>
    <row r="165" spans="1:13" ht="19.5" customHeight="1">
      <c r="A165" s="81"/>
      <c r="B165" s="121" t="str">
        <f>IF(COUNTIF(祝日!$B$2:$B$28,C165)&gt;0,"フィリピン祝日",IF(COUNTIF(祝日!$B$31:$B$52,C165)&gt;0,"日本の祝日",IF(COUNTIF(祝日!$B$55:$B$60,C165)&gt;0,"弊社休業日",IF(C165="","",TEXT(C165,"aaaa")))))</f>
        <v/>
      </c>
      <c r="C165" s="87"/>
      <c r="D165" s="86"/>
      <c r="E165" s="86"/>
      <c r="F165" s="124" t="str">
        <f>IF(AND(D165&lt;&gt;"",E165&lt;&gt;""),E165-D165,"")</f>
        <v/>
      </c>
      <c r="G165" s="81"/>
      <c r="H165" s="121" t="str">
        <f>IF(G165="","",VLOOKUP($G165,ご受講生徒様一覧表!$L:$M,2,FALSE))</f>
        <v/>
      </c>
      <c r="I165" s="81"/>
      <c r="J165" s="83"/>
      <c r="K165" s="84"/>
      <c r="L165" s="84"/>
      <c r="M165" s="85"/>
    </row>
    <row r="166" spans="1:13" ht="19.5" customHeight="1">
      <c r="A166" s="81"/>
      <c r="B166" s="121" t="str">
        <f>IF(COUNTIF(祝日!$B$2:$B$28,C166)&gt;0,"フィリピン祝日",IF(COUNTIF(祝日!$B$31:$B$52,C166)&gt;0,"日本の祝日",IF(COUNTIF(祝日!$B$55:$B$60,C166)&gt;0,"弊社休業日",IF(C166="","",TEXT(C166,"aaaa")))))</f>
        <v/>
      </c>
      <c r="C166" s="87"/>
      <c r="D166" s="86"/>
      <c r="E166" s="86"/>
      <c r="F166" s="124" t="str">
        <f>IF(AND(D166&lt;&gt;"",E166&lt;&gt;""),E166-D166,"")</f>
        <v/>
      </c>
      <c r="G166" s="81"/>
      <c r="H166" s="121" t="str">
        <f>IF(G166="","",VLOOKUP($G166,ご受講生徒様一覧表!$L:$M,2,FALSE))</f>
        <v/>
      </c>
      <c r="I166" s="81"/>
      <c r="J166" s="83"/>
      <c r="K166" s="84"/>
      <c r="L166" s="84"/>
      <c r="M166" s="85"/>
    </row>
    <row r="167" spans="1:13" ht="19.5" customHeight="1">
      <c r="A167" s="81"/>
      <c r="B167" s="121" t="str">
        <f>IF(COUNTIF(祝日!$B$2:$B$28,C167)&gt;0,"フィリピン祝日",IF(COUNTIF(祝日!$B$31:$B$52,C167)&gt;0,"日本の祝日",IF(COUNTIF(祝日!$B$55:$B$60,C167)&gt;0,"弊社休業日",IF(C167="","",TEXT(C167,"aaaa")))))</f>
        <v/>
      </c>
      <c r="C167" s="87"/>
      <c r="D167" s="86"/>
      <c r="E167" s="86"/>
      <c r="F167" s="124" t="str">
        <f>IF(AND(D167&lt;&gt;"",E167&lt;&gt;""),E167-D167,"")</f>
        <v/>
      </c>
      <c r="G167" s="81"/>
      <c r="H167" s="121" t="str">
        <f>IF(G167="","",VLOOKUP($G167,ご受講生徒様一覧表!$L:$M,2,FALSE))</f>
        <v/>
      </c>
      <c r="I167" s="81"/>
      <c r="J167" s="83"/>
      <c r="K167" s="84"/>
      <c r="L167" s="84"/>
      <c r="M167" s="85"/>
    </row>
    <row r="168" spans="1:13" ht="19.5" customHeight="1">
      <c r="A168" s="81"/>
      <c r="B168" s="121" t="str">
        <f>IF(COUNTIF(祝日!$B$2:$B$28,C168)&gt;0,"フィリピン祝日",IF(COUNTIF(祝日!$B$31:$B$52,C168)&gt;0,"日本の祝日",IF(COUNTIF(祝日!$B$55:$B$60,C168)&gt;0,"弊社休業日",IF(C168="","",TEXT(C168,"aaaa")))))</f>
        <v/>
      </c>
      <c r="C168" s="87"/>
      <c r="D168" s="86"/>
      <c r="E168" s="86"/>
      <c r="F168" s="124" t="str">
        <f>IF(AND(D168&lt;&gt;"",E168&lt;&gt;""),E168-D168,"")</f>
        <v/>
      </c>
      <c r="G168" s="81"/>
      <c r="H168" s="121" t="str">
        <f>IF(G168="","",VLOOKUP($G168,ご受講生徒様一覧表!$L:$M,2,FALSE))</f>
        <v/>
      </c>
      <c r="I168" s="81"/>
      <c r="J168" s="83"/>
      <c r="K168" s="84"/>
      <c r="L168" s="84"/>
      <c r="M168" s="85"/>
    </row>
    <row r="169" spans="1:13" ht="19.5" customHeight="1">
      <c r="A169" s="81"/>
      <c r="B169" s="121" t="str">
        <f>IF(COUNTIF(祝日!$B$2:$B$28,C169)&gt;0,"フィリピン祝日",IF(COUNTIF(祝日!$B$31:$B$52,C169)&gt;0,"日本の祝日",IF(COUNTIF(祝日!$B$55:$B$60,C169)&gt;0,"弊社休業日",IF(C169="","",TEXT(C169,"aaaa")))))</f>
        <v/>
      </c>
      <c r="C169" s="87"/>
      <c r="D169" s="86"/>
      <c r="E169" s="86"/>
      <c r="F169" s="124" t="str">
        <f>IF(AND(D169&lt;&gt;"",E169&lt;&gt;""),E169-D169,"")</f>
        <v/>
      </c>
      <c r="G169" s="81"/>
      <c r="H169" s="121" t="str">
        <f>IF(G169="","",VLOOKUP($G169,ご受講生徒様一覧表!$L:$M,2,FALSE))</f>
        <v/>
      </c>
      <c r="I169" s="81"/>
      <c r="J169" s="83"/>
      <c r="K169" s="84"/>
      <c r="L169" s="84"/>
      <c r="M169" s="85"/>
    </row>
    <row r="170" spans="1:13" ht="19.5" customHeight="1">
      <c r="A170" s="81"/>
      <c r="B170" s="121" t="str">
        <f>IF(COUNTIF(祝日!$B$2:$B$28,C170)&gt;0,"フィリピン祝日",IF(COUNTIF(祝日!$B$31:$B$52,C170)&gt;0,"日本の祝日",IF(COUNTIF(祝日!$B$55:$B$60,C170)&gt;0,"弊社休業日",IF(C170="","",TEXT(C170,"aaaa")))))</f>
        <v/>
      </c>
      <c r="C170" s="87"/>
      <c r="D170" s="86"/>
      <c r="E170" s="86"/>
      <c r="F170" s="124" t="str">
        <f>IF(AND(D170&lt;&gt;"",E170&lt;&gt;""),E170-D170,"")</f>
        <v/>
      </c>
      <c r="G170" s="81"/>
      <c r="H170" s="121" t="str">
        <f>IF(G170="","",VLOOKUP($G170,ご受講生徒様一覧表!$L:$M,2,FALSE))</f>
        <v/>
      </c>
      <c r="I170" s="81"/>
      <c r="J170" s="83"/>
      <c r="K170" s="84"/>
      <c r="L170" s="84"/>
      <c r="M170" s="85"/>
    </row>
    <row r="171" spans="1:13" ht="19.5" customHeight="1">
      <c r="A171" s="81"/>
      <c r="B171" s="121" t="str">
        <f>IF(COUNTIF(祝日!$B$2:$B$28,C171)&gt;0,"フィリピン祝日",IF(COUNTIF(祝日!$B$31:$B$52,C171)&gt;0,"日本の祝日",IF(COUNTIF(祝日!$B$55:$B$60,C171)&gt;0,"弊社休業日",IF(C171="","",TEXT(C171,"aaaa")))))</f>
        <v/>
      </c>
      <c r="C171" s="87"/>
      <c r="D171" s="86"/>
      <c r="E171" s="86"/>
      <c r="F171" s="124" t="str">
        <f>IF(AND(D171&lt;&gt;"",E171&lt;&gt;""),E171-D171,"")</f>
        <v/>
      </c>
      <c r="G171" s="81"/>
      <c r="H171" s="121" t="str">
        <f>IF(G171="","",VLOOKUP($G171,ご受講生徒様一覧表!$L:$M,2,FALSE))</f>
        <v/>
      </c>
      <c r="I171" s="81"/>
      <c r="J171" s="83"/>
      <c r="K171" s="84"/>
      <c r="L171" s="84"/>
      <c r="M171" s="85"/>
    </row>
    <row r="172" spans="1:13" ht="19.5" customHeight="1">
      <c r="A172" s="81"/>
      <c r="B172" s="121" t="str">
        <f>IF(COUNTIF(祝日!$B$2:$B$28,C172)&gt;0,"フィリピン祝日",IF(COUNTIF(祝日!$B$31:$B$52,C172)&gt;0,"日本の祝日",IF(COUNTIF(祝日!$B$55:$B$60,C172)&gt;0,"弊社休業日",IF(C172="","",TEXT(C172,"aaaa")))))</f>
        <v/>
      </c>
      <c r="C172" s="87"/>
      <c r="D172" s="86"/>
      <c r="E172" s="86"/>
      <c r="F172" s="124" t="str">
        <f>IF(AND(D172&lt;&gt;"",E172&lt;&gt;""),E172-D172,"")</f>
        <v/>
      </c>
      <c r="G172" s="81"/>
      <c r="H172" s="121" t="str">
        <f>IF(G172="","",VLOOKUP($G172,ご受講生徒様一覧表!$L:$M,2,FALSE))</f>
        <v/>
      </c>
      <c r="I172" s="81"/>
      <c r="J172" s="83"/>
      <c r="K172" s="84"/>
      <c r="L172" s="84"/>
      <c r="M172" s="85"/>
    </row>
    <row r="173" spans="1:13" ht="19.5" customHeight="1">
      <c r="A173" s="81"/>
      <c r="B173" s="121" t="str">
        <f>IF(COUNTIF(祝日!$B$2:$B$28,C173)&gt;0,"フィリピン祝日",IF(COUNTIF(祝日!$B$31:$B$52,C173)&gt;0,"日本の祝日",IF(COUNTIF(祝日!$B$55:$B$60,C173)&gt;0,"弊社休業日",IF(C173="","",TEXT(C173,"aaaa")))))</f>
        <v/>
      </c>
      <c r="C173" s="87"/>
      <c r="D173" s="86"/>
      <c r="E173" s="86"/>
      <c r="F173" s="124" t="str">
        <f>IF(AND(D173&lt;&gt;"",E173&lt;&gt;""),E173-D173,"")</f>
        <v/>
      </c>
      <c r="G173" s="81"/>
      <c r="H173" s="121" t="str">
        <f>IF(G173="","",VLOOKUP($G173,ご受講生徒様一覧表!$L:$M,2,FALSE))</f>
        <v/>
      </c>
      <c r="I173" s="81"/>
      <c r="J173" s="83"/>
      <c r="K173" s="84"/>
      <c r="L173" s="84"/>
      <c r="M173" s="85"/>
    </row>
    <row r="174" spans="1:13" ht="19.5" customHeight="1">
      <c r="A174" s="81"/>
      <c r="B174" s="121" t="str">
        <f>IF(COUNTIF(祝日!$B$2:$B$28,C174)&gt;0,"フィリピン祝日",IF(COUNTIF(祝日!$B$31:$B$52,C174)&gt;0,"日本の祝日",IF(COUNTIF(祝日!$B$55:$B$60,C174)&gt;0,"弊社休業日",IF(C174="","",TEXT(C174,"aaaa")))))</f>
        <v/>
      </c>
      <c r="C174" s="87"/>
      <c r="D174" s="86"/>
      <c r="E174" s="86"/>
      <c r="F174" s="124" t="str">
        <f>IF(AND(D174&lt;&gt;"",E174&lt;&gt;""),E174-D174,"")</f>
        <v/>
      </c>
      <c r="G174" s="81"/>
      <c r="H174" s="121" t="str">
        <f>IF(G174="","",VLOOKUP($G174,ご受講生徒様一覧表!$L:$M,2,FALSE))</f>
        <v/>
      </c>
      <c r="I174" s="81"/>
      <c r="J174" s="83"/>
      <c r="K174" s="84"/>
      <c r="L174" s="84"/>
      <c r="M174" s="85"/>
    </row>
    <row r="175" spans="1:13" ht="19.5" customHeight="1">
      <c r="A175" s="81"/>
      <c r="B175" s="121" t="str">
        <f>IF(COUNTIF(祝日!$B$2:$B$28,C175)&gt;0,"フィリピン祝日",IF(COUNTIF(祝日!$B$31:$B$52,C175)&gt;0,"日本の祝日",IF(COUNTIF(祝日!$B$55:$B$60,C175)&gt;0,"弊社休業日",IF(C175="","",TEXT(C175,"aaaa")))))</f>
        <v/>
      </c>
      <c r="C175" s="87"/>
      <c r="D175" s="86"/>
      <c r="E175" s="86"/>
      <c r="F175" s="124" t="str">
        <f>IF(AND(D175&lt;&gt;"",E175&lt;&gt;""),E175-D175,"")</f>
        <v/>
      </c>
      <c r="G175" s="81"/>
      <c r="H175" s="121" t="str">
        <f>IF(G175="","",VLOOKUP($G175,ご受講生徒様一覧表!$L:$M,2,FALSE))</f>
        <v/>
      </c>
      <c r="I175" s="81"/>
      <c r="J175" s="83"/>
      <c r="K175" s="84"/>
      <c r="L175" s="84"/>
      <c r="M175" s="85"/>
    </row>
    <row r="176" spans="1:13" ht="19.5" customHeight="1">
      <c r="A176" s="81"/>
      <c r="B176" s="121" t="str">
        <f>IF(COUNTIF(祝日!$B$2:$B$28,C176)&gt;0,"フィリピン祝日",IF(COUNTIF(祝日!$B$31:$B$52,C176)&gt;0,"日本の祝日",IF(COUNTIF(祝日!$B$55:$B$60,C176)&gt;0,"弊社休業日",IF(C176="","",TEXT(C176,"aaaa")))))</f>
        <v/>
      </c>
      <c r="C176" s="87"/>
      <c r="D176" s="86"/>
      <c r="E176" s="86"/>
      <c r="F176" s="124" t="str">
        <f>IF(AND(D176&lt;&gt;"",E176&lt;&gt;""),E176-D176,"")</f>
        <v/>
      </c>
      <c r="G176" s="81"/>
      <c r="H176" s="121" t="str">
        <f>IF(G176="","",VLOOKUP($G176,ご受講生徒様一覧表!$L:$M,2,FALSE))</f>
        <v/>
      </c>
      <c r="I176" s="81"/>
      <c r="J176" s="83"/>
      <c r="K176" s="84"/>
      <c r="L176" s="84"/>
      <c r="M176" s="85"/>
    </row>
    <row r="177" spans="1:13" ht="19.5" customHeight="1">
      <c r="A177" s="81"/>
      <c r="B177" s="121" t="str">
        <f>IF(COUNTIF(祝日!$B$2:$B$28,C177)&gt;0,"フィリピン祝日",IF(COUNTIF(祝日!$B$31:$B$52,C177)&gt;0,"日本の祝日",IF(COUNTIF(祝日!$B$55:$B$60,C177)&gt;0,"弊社休業日",IF(C177="","",TEXT(C177,"aaaa")))))</f>
        <v/>
      </c>
      <c r="C177" s="87"/>
      <c r="D177" s="86"/>
      <c r="E177" s="86"/>
      <c r="F177" s="124" t="str">
        <f>IF(AND(D177&lt;&gt;"",E177&lt;&gt;""),E177-D177,"")</f>
        <v/>
      </c>
      <c r="G177" s="81"/>
      <c r="H177" s="121" t="str">
        <f>IF(G177="","",VLOOKUP($G177,ご受講生徒様一覧表!$L:$M,2,FALSE))</f>
        <v/>
      </c>
      <c r="I177" s="81"/>
      <c r="J177" s="83"/>
      <c r="K177" s="84"/>
      <c r="L177" s="84"/>
      <c r="M177" s="85"/>
    </row>
    <row r="178" spans="1:13" ht="19.5" customHeight="1">
      <c r="A178" s="81"/>
      <c r="B178" s="121" t="str">
        <f>IF(COUNTIF(祝日!$B$2:$B$28,C178)&gt;0,"フィリピン祝日",IF(COUNTIF(祝日!$B$31:$B$52,C178)&gt;0,"日本の祝日",IF(COUNTIF(祝日!$B$55:$B$60,C178)&gt;0,"弊社休業日",IF(C178="","",TEXT(C178,"aaaa")))))</f>
        <v/>
      </c>
      <c r="C178" s="87"/>
      <c r="D178" s="86"/>
      <c r="E178" s="86"/>
      <c r="F178" s="124" t="str">
        <f>IF(AND(D178&lt;&gt;"",E178&lt;&gt;""),E178-D178,"")</f>
        <v/>
      </c>
      <c r="G178" s="81"/>
      <c r="H178" s="121" t="str">
        <f>IF(G178="","",VLOOKUP($G178,ご受講生徒様一覧表!$L:$M,2,FALSE))</f>
        <v/>
      </c>
      <c r="I178" s="81"/>
      <c r="J178" s="83"/>
      <c r="K178" s="84"/>
      <c r="L178" s="84"/>
      <c r="M178" s="85"/>
    </row>
    <row r="179" spans="1:13" ht="19.5" customHeight="1">
      <c r="A179" s="81"/>
      <c r="B179" s="121" t="str">
        <f>IF(COUNTIF(祝日!$B$2:$B$28,C179)&gt;0,"フィリピン祝日",IF(COUNTIF(祝日!$B$31:$B$52,C179)&gt;0,"日本の祝日",IF(COUNTIF(祝日!$B$55:$B$60,C179)&gt;0,"弊社休業日",IF(C179="","",TEXT(C179,"aaaa")))))</f>
        <v/>
      </c>
      <c r="C179" s="87"/>
      <c r="D179" s="86"/>
      <c r="E179" s="86"/>
      <c r="F179" s="124" t="str">
        <f>IF(AND(D179&lt;&gt;"",E179&lt;&gt;""),E179-D179,"")</f>
        <v/>
      </c>
      <c r="G179" s="81"/>
      <c r="H179" s="121" t="str">
        <f>IF(G179="","",VLOOKUP($G179,ご受講生徒様一覧表!$L:$M,2,FALSE))</f>
        <v/>
      </c>
      <c r="I179" s="81"/>
      <c r="J179" s="83"/>
      <c r="K179" s="84"/>
      <c r="L179" s="84"/>
      <c r="M179" s="85"/>
    </row>
    <row r="180" spans="1:13" ht="19.5" customHeight="1">
      <c r="A180" s="81"/>
      <c r="B180" s="121" t="str">
        <f>IF(COUNTIF(祝日!$B$2:$B$28,C180)&gt;0,"フィリピン祝日",IF(COUNTIF(祝日!$B$31:$B$52,C180)&gt;0,"日本の祝日",IF(COUNTIF(祝日!$B$55:$B$60,C180)&gt;0,"弊社休業日",IF(C180="","",TEXT(C180,"aaaa")))))</f>
        <v/>
      </c>
      <c r="C180" s="87"/>
      <c r="D180" s="86"/>
      <c r="E180" s="86"/>
      <c r="F180" s="124" t="str">
        <f>IF(AND(D180&lt;&gt;"",E180&lt;&gt;""),E180-D180,"")</f>
        <v/>
      </c>
      <c r="G180" s="81"/>
      <c r="H180" s="121" t="str">
        <f>IF(G180="","",VLOOKUP($G180,ご受講生徒様一覧表!$L:$M,2,FALSE))</f>
        <v/>
      </c>
      <c r="I180" s="81"/>
      <c r="J180" s="83"/>
      <c r="K180" s="84"/>
      <c r="L180" s="84"/>
      <c r="M180" s="85"/>
    </row>
    <row r="181" spans="1:13" ht="19.5" customHeight="1">
      <c r="A181" s="81"/>
      <c r="B181" s="121" t="str">
        <f>IF(COUNTIF(祝日!$B$2:$B$28,C181)&gt;0,"フィリピン祝日",IF(COUNTIF(祝日!$B$31:$B$52,C181)&gt;0,"日本の祝日",IF(COUNTIF(祝日!$B$55:$B$60,C181)&gt;0,"弊社休業日",IF(C181="","",TEXT(C181,"aaaa")))))</f>
        <v/>
      </c>
      <c r="C181" s="87"/>
      <c r="D181" s="86"/>
      <c r="E181" s="86"/>
      <c r="F181" s="124" t="str">
        <f>IF(AND(D181&lt;&gt;"",E181&lt;&gt;""),E181-D181,"")</f>
        <v/>
      </c>
      <c r="G181" s="81"/>
      <c r="H181" s="121" t="str">
        <f>IF(G181="","",VLOOKUP($G181,ご受講生徒様一覧表!$L:$M,2,FALSE))</f>
        <v/>
      </c>
      <c r="I181" s="81"/>
      <c r="J181" s="83"/>
      <c r="K181" s="84"/>
      <c r="L181" s="84"/>
      <c r="M181" s="85"/>
    </row>
    <row r="182" spans="1:13" ht="19.5" customHeight="1">
      <c r="A182" s="81"/>
      <c r="B182" s="121" t="str">
        <f>IF(COUNTIF(祝日!$B$2:$B$28,C182)&gt;0,"フィリピン祝日",IF(COUNTIF(祝日!$B$31:$B$52,C182)&gt;0,"日本の祝日",IF(COUNTIF(祝日!$B$55:$B$60,C182)&gt;0,"弊社休業日",IF(C182="","",TEXT(C182,"aaaa")))))</f>
        <v/>
      </c>
      <c r="C182" s="87"/>
      <c r="D182" s="86"/>
      <c r="E182" s="86"/>
      <c r="F182" s="124" t="str">
        <f>IF(AND(D182&lt;&gt;"",E182&lt;&gt;""),E182-D182,"")</f>
        <v/>
      </c>
      <c r="G182" s="81"/>
      <c r="H182" s="121" t="str">
        <f>IF(G182="","",VLOOKUP($G182,ご受講生徒様一覧表!$L:$M,2,FALSE))</f>
        <v/>
      </c>
      <c r="I182" s="81"/>
      <c r="J182" s="83"/>
      <c r="K182" s="84"/>
      <c r="L182" s="84"/>
      <c r="M182" s="85"/>
    </row>
    <row r="183" spans="1:13" ht="19.5" customHeight="1">
      <c r="A183" s="81"/>
      <c r="B183" s="121" t="str">
        <f>IF(COUNTIF(祝日!$B$2:$B$28,C183)&gt;0,"フィリピン祝日",IF(COUNTIF(祝日!$B$31:$B$52,C183)&gt;0,"日本の祝日",IF(COUNTIF(祝日!$B$55:$B$60,C183)&gt;0,"弊社休業日",IF(C183="","",TEXT(C183,"aaaa")))))</f>
        <v/>
      </c>
      <c r="C183" s="87"/>
      <c r="D183" s="86"/>
      <c r="E183" s="86"/>
      <c r="F183" s="124" t="str">
        <f>IF(AND(D183&lt;&gt;"",E183&lt;&gt;""),E183-D183,"")</f>
        <v/>
      </c>
      <c r="G183" s="81"/>
      <c r="H183" s="121" t="str">
        <f>IF(G183="","",VLOOKUP($G183,ご受講生徒様一覧表!$L:$M,2,FALSE))</f>
        <v/>
      </c>
      <c r="I183" s="81"/>
      <c r="J183" s="83"/>
      <c r="K183" s="84"/>
      <c r="L183" s="84"/>
      <c r="M183" s="85"/>
    </row>
    <row r="184" spans="1:13" ht="19.5" customHeight="1">
      <c r="A184" s="81"/>
      <c r="B184" s="121" t="str">
        <f>IF(COUNTIF(祝日!$B$2:$B$28,C184)&gt;0,"フィリピン祝日",IF(COUNTIF(祝日!$B$31:$B$52,C184)&gt;0,"日本の祝日",IF(COUNTIF(祝日!$B$55:$B$60,C184)&gt;0,"弊社休業日",IF(C184="","",TEXT(C184,"aaaa")))))</f>
        <v/>
      </c>
      <c r="C184" s="87"/>
      <c r="D184" s="86"/>
      <c r="E184" s="86"/>
      <c r="F184" s="124" t="str">
        <f>IF(AND(D184&lt;&gt;"",E184&lt;&gt;""),E184-D184,"")</f>
        <v/>
      </c>
      <c r="G184" s="81"/>
      <c r="H184" s="121" t="str">
        <f>IF(G184="","",VLOOKUP($G184,ご受講生徒様一覧表!$L:$M,2,FALSE))</f>
        <v/>
      </c>
      <c r="I184" s="81"/>
      <c r="J184" s="83"/>
      <c r="K184" s="84"/>
      <c r="L184" s="84"/>
      <c r="M184" s="85"/>
    </row>
    <row r="185" spans="1:13" ht="19.5" customHeight="1">
      <c r="A185" s="81"/>
      <c r="B185" s="121" t="str">
        <f>IF(COUNTIF(祝日!$B$2:$B$28,C185)&gt;0,"フィリピン祝日",IF(COUNTIF(祝日!$B$31:$B$52,C185)&gt;0,"日本の祝日",IF(COUNTIF(祝日!$B$55:$B$60,C185)&gt;0,"弊社休業日",IF(C185="","",TEXT(C185,"aaaa")))))</f>
        <v/>
      </c>
      <c r="C185" s="87"/>
      <c r="D185" s="86"/>
      <c r="E185" s="86"/>
      <c r="F185" s="124" t="str">
        <f>IF(AND(D185&lt;&gt;"",E185&lt;&gt;""),E185-D185,"")</f>
        <v/>
      </c>
      <c r="G185" s="81"/>
      <c r="H185" s="121" t="str">
        <f>IF(G185="","",VLOOKUP($G185,ご受講生徒様一覧表!$L:$M,2,FALSE))</f>
        <v/>
      </c>
      <c r="I185" s="81"/>
      <c r="J185" s="83"/>
      <c r="K185" s="84"/>
      <c r="L185" s="84"/>
      <c r="M185" s="85"/>
    </row>
    <row r="186" spans="1:13" ht="19.5" customHeight="1">
      <c r="A186" s="81"/>
      <c r="B186" s="121" t="str">
        <f>IF(COUNTIF(祝日!$B$2:$B$28,C186)&gt;0,"フィリピン祝日",IF(COUNTIF(祝日!$B$31:$B$52,C186)&gt;0,"日本の祝日",IF(COUNTIF(祝日!$B$55:$B$60,C186)&gt;0,"弊社休業日",IF(C186="","",TEXT(C186,"aaaa")))))</f>
        <v/>
      </c>
      <c r="C186" s="87"/>
      <c r="D186" s="86"/>
      <c r="E186" s="86"/>
      <c r="F186" s="124" t="str">
        <f>IF(AND(D186&lt;&gt;"",E186&lt;&gt;""),E186-D186,"")</f>
        <v/>
      </c>
      <c r="G186" s="81"/>
      <c r="H186" s="121" t="str">
        <f>IF(G186="","",VLOOKUP($G186,ご受講生徒様一覧表!$L:$M,2,FALSE))</f>
        <v/>
      </c>
      <c r="I186" s="81"/>
      <c r="J186" s="83"/>
      <c r="K186" s="84"/>
      <c r="L186" s="84"/>
      <c r="M186" s="85"/>
    </row>
    <row r="187" spans="1:13" ht="19.5" customHeight="1">
      <c r="A187" s="81"/>
      <c r="B187" s="121" t="str">
        <f>IF(COUNTIF(祝日!$B$2:$B$28,C187)&gt;0,"フィリピン祝日",IF(COUNTIF(祝日!$B$31:$B$52,C187)&gt;0,"日本の祝日",IF(COUNTIF(祝日!$B$55:$B$60,C187)&gt;0,"弊社休業日",IF(C187="","",TEXT(C187,"aaaa")))))</f>
        <v/>
      </c>
      <c r="C187" s="87"/>
      <c r="D187" s="86"/>
      <c r="E187" s="86"/>
      <c r="F187" s="124" t="str">
        <f>IF(AND(D187&lt;&gt;"",E187&lt;&gt;""),E187-D187,"")</f>
        <v/>
      </c>
      <c r="G187" s="81"/>
      <c r="H187" s="121" t="str">
        <f>IF(G187="","",VLOOKUP($G187,ご受講生徒様一覧表!$L:$M,2,FALSE))</f>
        <v/>
      </c>
      <c r="I187" s="81"/>
      <c r="J187" s="83"/>
      <c r="K187" s="84"/>
      <c r="L187" s="84"/>
      <c r="M187" s="85"/>
    </row>
    <row r="188" spans="1:13" ht="19.5" customHeight="1">
      <c r="A188" s="81"/>
      <c r="B188" s="121" t="str">
        <f>IF(COUNTIF(祝日!$B$2:$B$28,C188)&gt;0,"フィリピン祝日",IF(COUNTIF(祝日!$B$31:$B$52,C188)&gt;0,"日本の祝日",IF(COUNTIF(祝日!$B$55:$B$60,C188)&gt;0,"弊社休業日",IF(C188="","",TEXT(C188,"aaaa")))))</f>
        <v/>
      </c>
      <c r="C188" s="87"/>
      <c r="D188" s="86"/>
      <c r="E188" s="86"/>
      <c r="F188" s="124" t="str">
        <f>IF(AND(D188&lt;&gt;"",E188&lt;&gt;""),E188-D188,"")</f>
        <v/>
      </c>
      <c r="G188" s="81"/>
      <c r="H188" s="121" t="str">
        <f>IF(G188="","",VLOOKUP($G188,ご受講生徒様一覧表!$L:$M,2,FALSE))</f>
        <v/>
      </c>
      <c r="I188" s="81"/>
      <c r="J188" s="83"/>
      <c r="K188" s="84"/>
      <c r="L188" s="84"/>
      <c r="M188" s="85"/>
    </row>
    <row r="189" spans="1:13" ht="19.5" customHeight="1">
      <c r="A189" s="81"/>
      <c r="B189" s="121" t="str">
        <f>IF(COUNTIF(祝日!$B$2:$B$28,C189)&gt;0,"フィリピン祝日",IF(COUNTIF(祝日!$B$31:$B$52,C189)&gt;0,"日本の祝日",IF(COUNTIF(祝日!$B$55:$B$60,C189)&gt;0,"弊社休業日",IF(C189="","",TEXT(C189,"aaaa")))))</f>
        <v/>
      </c>
      <c r="C189" s="87"/>
      <c r="D189" s="86"/>
      <c r="E189" s="86"/>
      <c r="F189" s="124" t="str">
        <f>IF(AND(D189&lt;&gt;"",E189&lt;&gt;""),E189-D189,"")</f>
        <v/>
      </c>
      <c r="G189" s="81"/>
      <c r="H189" s="121" t="str">
        <f>IF(G189="","",VLOOKUP($G189,ご受講生徒様一覧表!$L:$M,2,FALSE))</f>
        <v/>
      </c>
      <c r="I189" s="81"/>
      <c r="J189" s="83"/>
      <c r="K189" s="84"/>
      <c r="L189" s="84"/>
      <c r="M189" s="85"/>
    </row>
    <row r="190" spans="1:13" ht="19.5" customHeight="1">
      <c r="A190" s="81"/>
      <c r="B190" s="121" t="str">
        <f>IF(COUNTIF(祝日!$B$2:$B$28,C190)&gt;0,"フィリピン祝日",IF(COUNTIF(祝日!$B$31:$B$52,C190)&gt;0,"日本の祝日",IF(COUNTIF(祝日!$B$55:$B$60,C190)&gt;0,"弊社休業日",IF(C190="","",TEXT(C190,"aaaa")))))</f>
        <v/>
      </c>
      <c r="C190" s="87"/>
      <c r="D190" s="86"/>
      <c r="E190" s="86"/>
      <c r="F190" s="124" t="str">
        <f>IF(AND(D190&lt;&gt;"",E190&lt;&gt;""),E190-D190,"")</f>
        <v/>
      </c>
      <c r="G190" s="81"/>
      <c r="H190" s="121" t="str">
        <f>IF(G190="","",VLOOKUP($G190,ご受講生徒様一覧表!$L:$M,2,FALSE))</f>
        <v/>
      </c>
      <c r="I190" s="81"/>
      <c r="J190" s="83"/>
      <c r="K190" s="84"/>
      <c r="L190" s="84"/>
      <c r="M190" s="85"/>
    </row>
    <row r="191" spans="1:13" ht="19.5" customHeight="1">
      <c r="A191" s="81"/>
      <c r="B191" s="121" t="str">
        <f>IF(COUNTIF(祝日!$B$2:$B$28,C191)&gt;0,"フィリピン祝日",IF(COUNTIF(祝日!$B$31:$B$52,C191)&gt;0,"日本の祝日",IF(COUNTIF(祝日!$B$55:$B$60,C191)&gt;0,"弊社休業日",IF(C191="","",TEXT(C191,"aaaa")))))</f>
        <v/>
      </c>
      <c r="C191" s="87"/>
      <c r="D191" s="86"/>
      <c r="E191" s="86"/>
      <c r="F191" s="124" t="str">
        <f>IF(AND(D191&lt;&gt;"",E191&lt;&gt;""),E191-D191,"")</f>
        <v/>
      </c>
      <c r="G191" s="81"/>
      <c r="H191" s="121" t="str">
        <f>IF(G191="","",VLOOKUP($G191,ご受講生徒様一覧表!$L:$M,2,FALSE))</f>
        <v/>
      </c>
      <c r="I191" s="81"/>
      <c r="J191" s="83"/>
      <c r="K191" s="84"/>
      <c r="L191" s="84"/>
      <c r="M191" s="85"/>
    </row>
    <row r="192" spans="1:13" ht="19.5" customHeight="1">
      <c r="A192" s="81"/>
      <c r="B192" s="121" t="str">
        <f>IF(COUNTIF(祝日!$B$2:$B$28,C192)&gt;0,"フィリピン祝日",IF(COUNTIF(祝日!$B$31:$B$52,C192)&gt;0,"日本の祝日",IF(COUNTIF(祝日!$B$55:$B$60,C192)&gt;0,"弊社休業日",IF(C192="","",TEXT(C192,"aaaa")))))</f>
        <v/>
      </c>
      <c r="C192" s="87"/>
      <c r="D192" s="86"/>
      <c r="E192" s="86"/>
      <c r="F192" s="124" t="str">
        <f>IF(AND(D192&lt;&gt;"",E192&lt;&gt;""),E192-D192,"")</f>
        <v/>
      </c>
      <c r="G192" s="81"/>
      <c r="H192" s="121" t="str">
        <f>IF(G192="","",VLOOKUP($G192,ご受講生徒様一覧表!$L:$M,2,FALSE))</f>
        <v/>
      </c>
      <c r="I192" s="81"/>
      <c r="J192" s="83"/>
      <c r="K192" s="84"/>
      <c r="L192" s="84"/>
      <c r="M192" s="85"/>
    </row>
    <row r="193" spans="1:13" ht="19.5" customHeight="1">
      <c r="A193" s="81"/>
      <c r="B193" s="121" t="str">
        <f>IF(COUNTIF(祝日!$B$2:$B$28,C193)&gt;0,"フィリピン祝日",IF(COUNTIF(祝日!$B$31:$B$52,C193)&gt;0,"日本の祝日",IF(COUNTIF(祝日!$B$55:$B$60,C193)&gt;0,"弊社休業日",IF(C193="","",TEXT(C193,"aaaa")))))</f>
        <v/>
      </c>
      <c r="C193" s="87"/>
      <c r="D193" s="86"/>
      <c r="E193" s="86"/>
      <c r="F193" s="124" t="str">
        <f>IF(AND(D193&lt;&gt;"",E193&lt;&gt;""),E193-D193,"")</f>
        <v/>
      </c>
      <c r="G193" s="81"/>
      <c r="H193" s="121" t="str">
        <f>IF(G193="","",VLOOKUP($G193,ご受講生徒様一覧表!$L:$M,2,FALSE))</f>
        <v/>
      </c>
      <c r="I193" s="81"/>
      <c r="J193" s="83"/>
      <c r="K193" s="84"/>
      <c r="L193" s="84"/>
      <c r="M193" s="85"/>
    </row>
    <row r="194" spans="1:13" ht="19.5" customHeight="1">
      <c r="A194" s="81"/>
      <c r="B194" s="121" t="str">
        <f>IF(COUNTIF(祝日!$B$2:$B$28,C194)&gt;0,"フィリピン祝日",IF(COUNTIF(祝日!$B$31:$B$52,C194)&gt;0,"日本の祝日",IF(COUNTIF(祝日!$B$55:$B$60,C194)&gt;0,"弊社休業日",IF(C194="","",TEXT(C194,"aaaa")))))</f>
        <v/>
      </c>
      <c r="C194" s="87"/>
      <c r="D194" s="86"/>
      <c r="E194" s="86"/>
      <c r="F194" s="124" t="str">
        <f>IF(AND(D194&lt;&gt;"",E194&lt;&gt;""),E194-D194,"")</f>
        <v/>
      </c>
      <c r="G194" s="81"/>
      <c r="H194" s="121" t="str">
        <f>IF(G194="","",VLOOKUP($G194,ご受講生徒様一覧表!$L:$M,2,FALSE))</f>
        <v/>
      </c>
      <c r="I194" s="81"/>
      <c r="J194" s="83"/>
      <c r="K194" s="84"/>
      <c r="L194" s="84"/>
      <c r="M194" s="85"/>
    </row>
    <row r="195" spans="1:13" ht="19.5" customHeight="1">
      <c r="A195" s="81"/>
      <c r="B195" s="121" t="str">
        <f>IF(COUNTIF(祝日!$B$2:$B$28,C195)&gt;0,"フィリピン祝日",IF(COUNTIF(祝日!$B$31:$B$52,C195)&gt;0,"日本の祝日",IF(COUNTIF(祝日!$B$55:$B$60,C195)&gt;0,"弊社休業日",IF(C195="","",TEXT(C195,"aaaa")))))</f>
        <v/>
      </c>
      <c r="C195" s="87"/>
      <c r="D195" s="86"/>
      <c r="E195" s="86"/>
      <c r="F195" s="124" t="str">
        <f>IF(AND(D195&lt;&gt;"",E195&lt;&gt;""),E195-D195,"")</f>
        <v/>
      </c>
      <c r="G195" s="81"/>
      <c r="H195" s="121" t="str">
        <f>IF(G195="","",VLOOKUP($G195,ご受講生徒様一覧表!$L:$M,2,FALSE))</f>
        <v/>
      </c>
      <c r="I195" s="81"/>
      <c r="J195" s="83"/>
      <c r="K195" s="84"/>
      <c r="L195" s="84"/>
      <c r="M195" s="85"/>
    </row>
    <row r="196" spans="1:13" ht="19.5" customHeight="1">
      <c r="A196" s="81"/>
      <c r="B196" s="121" t="str">
        <f>IF(COUNTIF(祝日!$B$2:$B$28,C196)&gt;0,"フィリピン祝日",IF(COUNTIF(祝日!$B$31:$B$52,C196)&gt;0,"日本の祝日",IF(COUNTIF(祝日!$B$55:$B$60,C196)&gt;0,"弊社休業日",IF(C196="","",TEXT(C196,"aaaa")))))</f>
        <v/>
      </c>
      <c r="C196" s="87"/>
      <c r="D196" s="86"/>
      <c r="E196" s="86"/>
      <c r="F196" s="124" t="str">
        <f>IF(AND(D196&lt;&gt;"",E196&lt;&gt;""),E196-D196,"")</f>
        <v/>
      </c>
      <c r="G196" s="81"/>
      <c r="H196" s="121" t="str">
        <f>IF(G196="","",VLOOKUP($G196,ご受講生徒様一覧表!$L:$M,2,FALSE))</f>
        <v/>
      </c>
      <c r="I196" s="81"/>
      <c r="J196" s="83"/>
      <c r="K196" s="84"/>
      <c r="L196" s="84"/>
      <c r="M196" s="85"/>
    </row>
    <row r="197" spans="1:13" ht="19.5" customHeight="1">
      <c r="A197" s="81"/>
      <c r="B197" s="121" t="str">
        <f>IF(COUNTIF(祝日!$B$2:$B$28,C197)&gt;0,"フィリピン祝日",IF(COUNTIF(祝日!$B$31:$B$52,C197)&gt;0,"日本の祝日",IF(COUNTIF(祝日!$B$55:$B$60,C197)&gt;0,"弊社休業日",IF(C197="","",TEXT(C197,"aaaa")))))</f>
        <v/>
      </c>
      <c r="C197" s="87"/>
      <c r="D197" s="86"/>
      <c r="E197" s="86"/>
      <c r="F197" s="124" t="str">
        <f>IF(AND(D197&lt;&gt;"",E197&lt;&gt;""),E197-D197,"")</f>
        <v/>
      </c>
      <c r="G197" s="81"/>
      <c r="H197" s="121" t="str">
        <f>IF(G197="","",VLOOKUP($G197,ご受講生徒様一覧表!$L:$M,2,FALSE))</f>
        <v/>
      </c>
      <c r="I197" s="81"/>
      <c r="J197" s="83"/>
      <c r="K197" s="84"/>
      <c r="L197" s="84"/>
      <c r="M197" s="85"/>
    </row>
    <row r="198" spans="1:13" ht="19.5" customHeight="1">
      <c r="A198" s="81"/>
      <c r="B198" s="121" t="str">
        <f>IF(COUNTIF(祝日!$B$2:$B$28,C198)&gt;0,"フィリピン祝日",IF(COUNTIF(祝日!$B$31:$B$52,C198)&gt;0,"日本の祝日",IF(COUNTIF(祝日!$B$55:$B$60,C198)&gt;0,"弊社休業日",IF(C198="","",TEXT(C198,"aaaa")))))</f>
        <v/>
      </c>
      <c r="C198" s="87"/>
      <c r="D198" s="86"/>
      <c r="E198" s="86"/>
      <c r="F198" s="124" t="str">
        <f>IF(AND(D198&lt;&gt;"",E198&lt;&gt;""),E198-D198,"")</f>
        <v/>
      </c>
      <c r="G198" s="81"/>
      <c r="H198" s="121" t="str">
        <f>IF(G198="","",VLOOKUP($G198,ご受講生徒様一覧表!$L:$M,2,FALSE))</f>
        <v/>
      </c>
      <c r="I198" s="81"/>
      <c r="J198" s="83"/>
      <c r="K198" s="84"/>
      <c r="L198" s="84"/>
      <c r="M198" s="85"/>
    </row>
    <row r="199" spans="1:13" ht="19.5" customHeight="1">
      <c r="A199" s="81"/>
      <c r="B199" s="121" t="str">
        <f>IF(COUNTIF(祝日!$B$2:$B$28,C199)&gt;0,"フィリピン祝日",IF(COUNTIF(祝日!$B$31:$B$52,C199)&gt;0,"日本の祝日",IF(COUNTIF(祝日!$B$55:$B$60,C199)&gt;0,"弊社休業日",IF(C199="","",TEXT(C199,"aaaa")))))</f>
        <v/>
      </c>
      <c r="C199" s="87"/>
      <c r="D199" s="86"/>
      <c r="E199" s="86"/>
      <c r="F199" s="124" t="str">
        <f>IF(AND(D199&lt;&gt;"",E199&lt;&gt;""),E199-D199,"")</f>
        <v/>
      </c>
      <c r="G199" s="81"/>
      <c r="H199" s="121" t="str">
        <f>IF(G199="","",VLOOKUP($G199,ご受講生徒様一覧表!$L:$M,2,FALSE))</f>
        <v/>
      </c>
      <c r="I199" s="81"/>
      <c r="J199" s="83"/>
      <c r="K199" s="84"/>
      <c r="L199" s="84"/>
      <c r="M199" s="85"/>
    </row>
    <row r="200" spans="1:13" ht="19.5" customHeight="1">
      <c r="A200" s="81"/>
      <c r="B200" s="121" t="str">
        <f>IF(COUNTIF(祝日!$B$2:$B$28,C200)&gt;0,"フィリピン祝日",IF(COUNTIF(祝日!$B$31:$B$52,C200)&gt;0,"日本の祝日",IF(COUNTIF(祝日!$B$55:$B$60,C200)&gt;0,"弊社休業日",IF(C200="","",TEXT(C200,"aaaa")))))</f>
        <v/>
      </c>
      <c r="C200" s="87"/>
      <c r="D200" s="86"/>
      <c r="E200" s="86"/>
      <c r="F200" s="124" t="str">
        <f>IF(AND(D200&lt;&gt;"",E200&lt;&gt;""),E200-D200,"")</f>
        <v/>
      </c>
      <c r="G200" s="81"/>
      <c r="H200" s="121" t="str">
        <f>IF(G200="","",VLOOKUP($G200,ご受講生徒様一覧表!$L:$M,2,FALSE))</f>
        <v/>
      </c>
      <c r="I200" s="81"/>
      <c r="J200" s="83"/>
      <c r="K200" s="84"/>
      <c r="L200" s="84"/>
      <c r="M200" s="85"/>
    </row>
    <row r="201" spans="1:13" ht="19.5" customHeight="1">
      <c r="A201" s="81"/>
      <c r="B201" s="121" t="str">
        <f>IF(COUNTIF(祝日!$B$2:$B$28,C201)&gt;0,"フィリピン祝日",IF(COUNTIF(祝日!$B$31:$B$52,C201)&gt;0,"日本の祝日",IF(COUNTIF(祝日!$B$55:$B$60,C201)&gt;0,"弊社休業日",IF(C201="","",TEXT(C201,"aaaa")))))</f>
        <v/>
      </c>
      <c r="C201" s="87"/>
      <c r="D201" s="86"/>
      <c r="E201" s="86"/>
      <c r="F201" s="124" t="str">
        <f>IF(AND(D201&lt;&gt;"",E201&lt;&gt;""),E201-D201,"")</f>
        <v/>
      </c>
      <c r="G201" s="81"/>
      <c r="H201" s="121" t="str">
        <f>IF(G201="","",VLOOKUP($G201,ご受講生徒様一覧表!$L:$M,2,FALSE))</f>
        <v/>
      </c>
      <c r="I201" s="81"/>
      <c r="J201" s="83"/>
      <c r="K201" s="84"/>
      <c r="L201" s="84"/>
      <c r="M201" s="85"/>
    </row>
    <row r="202" spans="1:13" ht="19.5" customHeight="1">
      <c r="A202" s="81"/>
      <c r="B202" s="121" t="str">
        <f>IF(COUNTIF(祝日!$B$2:$B$28,C202)&gt;0,"フィリピン祝日",IF(COUNTIF(祝日!$B$31:$B$52,C202)&gt;0,"日本の祝日",IF(COUNTIF(祝日!$B$55:$B$60,C202)&gt;0,"弊社休業日",IF(C202="","",TEXT(C202,"aaaa")))))</f>
        <v/>
      </c>
      <c r="C202" s="87"/>
      <c r="D202" s="86"/>
      <c r="E202" s="86"/>
      <c r="F202" s="124" t="str">
        <f>IF(AND(D202&lt;&gt;"",E202&lt;&gt;""),E202-D202,"")</f>
        <v/>
      </c>
      <c r="G202" s="81"/>
      <c r="H202" s="121" t="str">
        <f>IF(G202="","",VLOOKUP($G202,ご受講生徒様一覧表!$L:$M,2,FALSE))</f>
        <v/>
      </c>
      <c r="I202" s="81"/>
      <c r="J202" s="83"/>
      <c r="K202" s="84"/>
      <c r="L202" s="84"/>
      <c r="M202" s="85"/>
    </row>
    <row r="203" spans="1:13" ht="19.5" customHeight="1">
      <c r="A203" s="81"/>
      <c r="B203" s="121" t="str">
        <f>IF(COUNTIF(祝日!$B$2:$B$28,C203)&gt;0,"フィリピン祝日",IF(COUNTIF(祝日!$B$31:$B$52,C203)&gt;0,"日本の祝日",IF(COUNTIF(祝日!$B$55:$B$60,C203)&gt;0,"弊社休業日",IF(C203="","",TEXT(C203,"aaaa")))))</f>
        <v/>
      </c>
      <c r="C203" s="87"/>
      <c r="D203" s="86"/>
      <c r="E203" s="86"/>
      <c r="F203" s="124" t="str">
        <f>IF(AND(D203&lt;&gt;"",E203&lt;&gt;""),E203-D203,"")</f>
        <v/>
      </c>
      <c r="G203" s="81"/>
      <c r="H203" s="121" t="str">
        <f>IF(G203="","",VLOOKUP($G203,ご受講生徒様一覧表!$L:$M,2,FALSE))</f>
        <v/>
      </c>
      <c r="I203" s="81"/>
      <c r="J203" s="83"/>
      <c r="K203" s="84"/>
      <c r="L203" s="84"/>
      <c r="M203" s="85"/>
    </row>
    <row r="204" spans="1:13" ht="19.5" customHeight="1">
      <c r="A204" s="81"/>
      <c r="B204" s="121" t="str">
        <f>IF(COUNTIF(祝日!$B$2:$B$28,C204)&gt;0,"フィリピン祝日",IF(COUNTIF(祝日!$B$31:$B$52,C204)&gt;0,"日本の祝日",IF(COUNTIF(祝日!$B$55:$B$60,C204)&gt;0,"弊社休業日",IF(C204="","",TEXT(C204,"aaaa")))))</f>
        <v/>
      </c>
      <c r="C204" s="87"/>
      <c r="D204" s="86"/>
      <c r="E204" s="86"/>
      <c r="F204" s="124" t="str">
        <f>IF(AND(D204&lt;&gt;"",E204&lt;&gt;""),E204-D204,"")</f>
        <v/>
      </c>
      <c r="G204" s="81"/>
      <c r="H204" s="121" t="str">
        <f>IF(G204="","",VLOOKUP($G204,ご受講生徒様一覧表!$L:$M,2,FALSE))</f>
        <v/>
      </c>
      <c r="I204" s="81"/>
      <c r="J204" s="83"/>
      <c r="K204" s="84"/>
      <c r="L204" s="84"/>
      <c r="M204" s="85"/>
    </row>
    <row r="205" spans="1:13" ht="19.5" customHeight="1">
      <c r="A205" s="81"/>
      <c r="B205" s="121" t="str">
        <f>IF(COUNTIF(祝日!$B$2:$B$28,C205)&gt;0,"フィリピン祝日",IF(COUNTIF(祝日!$B$31:$B$52,C205)&gt;0,"日本の祝日",IF(COUNTIF(祝日!$B$55:$B$60,C205)&gt;0,"弊社休業日",IF(C205="","",TEXT(C205,"aaaa")))))</f>
        <v/>
      </c>
      <c r="C205" s="87"/>
      <c r="D205" s="86"/>
      <c r="E205" s="86"/>
      <c r="F205" s="124" t="str">
        <f>IF(AND(D205&lt;&gt;"",E205&lt;&gt;""),E205-D205,"")</f>
        <v/>
      </c>
      <c r="G205" s="81"/>
      <c r="H205" s="121" t="str">
        <f>IF(G205="","",VLOOKUP($G205,ご受講生徒様一覧表!$L:$M,2,FALSE))</f>
        <v/>
      </c>
      <c r="I205" s="81"/>
      <c r="J205" s="83"/>
      <c r="K205" s="84"/>
      <c r="L205" s="84"/>
      <c r="M205" s="85"/>
    </row>
    <row r="206" spans="1:13" ht="19.5" customHeight="1">
      <c r="A206" s="81"/>
      <c r="B206" s="121" t="str">
        <f>IF(COUNTIF(祝日!$B$2:$B$28,C206)&gt;0,"フィリピン祝日",IF(COUNTIF(祝日!$B$31:$B$52,C206)&gt;0,"日本の祝日",IF(COUNTIF(祝日!$B$55:$B$60,C206)&gt;0,"弊社休業日",IF(C206="","",TEXT(C206,"aaaa")))))</f>
        <v/>
      </c>
      <c r="C206" s="87"/>
      <c r="D206" s="86"/>
      <c r="E206" s="86"/>
      <c r="F206" s="124" t="str">
        <f>IF(AND(D206&lt;&gt;"",E206&lt;&gt;""),E206-D206,"")</f>
        <v/>
      </c>
      <c r="G206" s="81"/>
      <c r="H206" s="121" t="str">
        <f>IF(G206="","",VLOOKUP($G206,ご受講生徒様一覧表!$L:$M,2,FALSE))</f>
        <v/>
      </c>
      <c r="I206" s="81"/>
      <c r="J206" s="83"/>
      <c r="K206" s="84"/>
      <c r="L206" s="84"/>
      <c r="M206" s="85"/>
    </row>
    <row r="207" spans="1:13" ht="19.5" customHeight="1">
      <c r="A207" s="81"/>
      <c r="B207" s="121" t="str">
        <f>IF(COUNTIF(祝日!$B$2:$B$28,C207)&gt;0,"フィリピン祝日",IF(COUNTIF(祝日!$B$31:$B$52,C207)&gt;0,"日本の祝日",IF(COUNTIF(祝日!$B$55:$B$60,C207)&gt;0,"弊社休業日",IF(C207="","",TEXT(C207,"aaaa")))))</f>
        <v/>
      </c>
      <c r="C207" s="87"/>
      <c r="D207" s="86"/>
      <c r="E207" s="86"/>
      <c r="F207" s="124" t="str">
        <f>IF(AND(D207&lt;&gt;"",E207&lt;&gt;""),E207-D207,"")</f>
        <v/>
      </c>
      <c r="G207" s="81"/>
      <c r="H207" s="121" t="str">
        <f>IF(G207="","",VLOOKUP($G207,ご受講生徒様一覧表!$L:$M,2,FALSE))</f>
        <v/>
      </c>
      <c r="I207" s="81"/>
      <c r="J207" s="83"/>
      <c r="K207" s="84"/>
      <c r="L207" s="84"/>
      <c r="M207" s="85"/>
    </row>
    <row r="208" spans="1:13" ht="19.5" customHeight="1">
      <c r="A208" s="81"/>
      <c r="B208" s="121" t="str">
        <f>IF(COUNTIF(祝日!$B$2:$B$28,C208)&gt;0,"フィリピン祝日",IF(COUNTIF(祝日!$B$31:$B$52,C208)&gt;0,"日本の祝日",IF(COUNTIF(祝日!$B$55:$B$60,C208)&gt;0,"弊社休業日",IF(C208="","",TEXT(C208,"aaaa")))))</f>
        <v/>
      </c>
      <c r="C208" s="87"/>
      <c r="D208" s="86"/>
      <c r="E208" s="86"/>
      <c r="F208" s="124" t="str">
        <f>IF(AND(D208&lt;&gt;"",E208&lt;&gt;""),E208-D208,"")</f>
        <v/>
      </c>
      <c r="G208" s="81"/>
      <c r="H208" s="121" t="str">
        <f>IF(G208="","",VLOOKUP($G208,ご受講生徒様一覧表!$L:$M,2,FALSE))</f>
        <v/>
      </c>
      <c r="I208" s="81"/>
      <c r="J208" s="83"/>
      <c r="K208" s="84"/>
      <c r="L208" s="84"/>
      <c r="M208" s="85"/>
    </row>
    <row r="209" spans="1:13" ht="19.5" customHeight="1">
      <c r="A209" s="81"/>
      <c r="B209" s="121" t="str">
        <f>IF(COUNTIF(祝日!$B$2:$B$28,C209)&gt;0,"フィリピン祝日",IF(COUNTIF(祝日!$B$31:$B$52,C209)&gt;0,"日本の祝日",IF(COUNTIF(祝日!$B$55:$B$60,C209)&gt;0,"弊社休業日",IF(C209="","",TEXT(C209,"aaaa")))))</f>
        <v/>
      </c>
      <c r="C209" s="87"/>
      <c r="D209" s="86"/>
      <c r="E209" s="86"/>
      <c r="F209" s="124" t="str">
        <f>IF(AND(D209&lt;&gt;"",E209&lt;&gt;""),E209-D209,"")</f>
        <v/>
      </c>
      <c r="G209" s="81"/>
      <c r="H209" s="121" t="str">
        <f>IF(G209="","",VLOOKUP($G209,ご受講生徒様一覧表!$L:$M,2,FALSE))</f>
        <v/>
      </c>
      <c r="I209" s="81"/>
      <c r="J209" s="83"/>
      <c r="K209" s="84"/>
      <c r="L209" s="84"/>
      <c r="M209" s="85"/>
    </row>
    <row r="210" spans="1:13" ht="19.5" customHeight="1">
      <c r="A210" s="81"/>
      <c r="B210" s="121" t="str">
        <f>IF(COUNTIF(祝日!$B$2:$B$28,C210)&gt;0,"フィリピン祝日",IF(COUNTIF(祝日!$B$31:$B$52,C210)&gt;0,"日本の祝日",IF(COUNTIF(祝日!$B$55:$B$60,C210)&gt;0,"弊社休業日",IF(C210="","",TEXT(C210,"aaaa")))))</f>
        <v/>
      </c>
      <c r="C210" s="87"/>
      <c r="D210" s="86"/>
      <c r="E210" s="86"/>
      <c r="F210" s="124" t="str">
        <f>IF(AND(D210&lt;&gt;"",E210&lt;&gt;""),E210-D210,"")</f>
        <v/>
      </c>
      <c r="G210" s="81"/>
      <c r="H210" s="121" t="str">
        <f>IF(G210="","",VLOOKUP($G210,ご受講生徒様一覧表!$L:$M,2,FALSE))</f>
        <v/>
      </c>
      <c r="I210" s="81"/>
      <c r="J210" s="83"/>
      <c r="K210" s="84"/>
      <c r="L210" s="84"/>
      <c r="M210" s="85"/>
    </row>
    <row r="211" spans="1:13" ht="19.5" customHeight="1">
      <c r="A211" s="81"/>
      <c r="B211" s="121" t="str">
        <f>IF(COUNTIF(祝日!$B$2:$B$28,C211)&gt;0,"フィリピン祝日",IF(COUNTIF(祝日!$B$31:$B$52,C211)&gt;0,"日本の祝日",IF(COUNTIF(祝日!$B$55:$B$60,C211)&gt;0,"弊社休業日",IF(C211="","",TEXT(C211,"aaaa")))))</f>
        <v/>
      </c>
      <c r="C211" s="87"/>
      <c r="D211" s="86"/>
      <c r="E211" s="86"/>
      <c r="F211" s="124" t="str">
        <f>IF(AND(D211&lt;&gt;"",E211&lt;&gt;""),E211-D211,"")</f>
        <v/>
      </c>
      <c r="G211" s="81"/>
      <c r="H211" s="121" t="str">
        <f>IF(G211="","",VLOOKUP($G211,ご受講生徒様一覧表!$L:$M,2,FALSE))</f>
        <v/>
      </c>
      <c r="I211" s="81"/>
      <c r="J211" s="83"/>
      <c r="K211" s="84"/>
      <c r="L211" s="84"/>
      <c r="M211" s="85"/>
    </row>
    <row r="212" spans="1:13" ht="19.5" customHeight="1">
      <c r="A212" s="81"/>
      <c r="B212" s="121" t="str">
        <f>IF(COUNTIF(祝日!$B$2:$B$28,C212)&gt;0,"フィリピン祝日",IF(COUNTIF(祝日!$B$31:$B$52,C212)&gt;0,"日本の祝日",IF(COUNTIF(祝日!$B$55:$B$60,C212)&gt;0,"弊社休業日",IF(C212="","",TEXT(C212,"aaaa")))))</f>
        <v/>
      </c>
      <c r="C212" s="87"/>
      <c r="D212" s="86"/>
      <c r="E212" s="86"/>
      <c r="F212" s="124" t="str">
        <f>IF(AND(D212&lt;&gt;"",E212&lt;&gt;""),E212-D212,"")</f>
        <v/>
      </c>
      <c r="G212" s="81"/>
      <c r="H212" s="121" t="str">
        <f>IF(G212="","",VLOOKUP($G212,ご受講生徒様一覧表!$L:$M,2,FALSE))</f>
        <v/>
      </c>
      <c r="I212" s="81"/>
      <c r="J212" s="83"/>
      <c r="K212" s="84"/>
      <c r="L212" s="84"/>
      <c r="M212" s="85"/>
    </row>
    <row r="213" spans="1:13" ht="19.5" customHeight="1">
      <c r="A213" s="81"/>
      <c r="B213" s="121" t="str">
        <f>IF(COUNTIF(祝日!$B$2:$B$28,C213)&gt;0,"フィリピン祝日",IF(COUNTIF(祝日!$B$31:$B$52,C213)&gt;0,"日本の祝日",IF(COUNTIF(祝日!$B$55:$B$60,C213)&gt;0,"弊社休業日",IF(C213="","",TEXT(C213,"aaaa")))))</f>
        <v/>
      </c>
      <c r="C213" s="87"/>
      <c r="D213" s="86"/>
      <c r="E213" s="86"/>
      <c r="F213" s="124" t="str">
        <f>IF(AND(D213&lt;&gt;"",E213&lt;&gt;""),E213-D213,"")</f>
        <v/>
      </c>
      <c r="G213" s="81"/>
      <c r="H213" s="121" t="str">
        <f>IF(G213="","",VLOOKUP($G213,ご受講生徒様一覧表!$L:$M,2,FALSE))</f>
        <v/>
      </c>
      <c r="I213" s="81"/>
      <c r="J213" s="83"/>
      <c r="K213" s="84"/>
      <c r="L213" s="84"/>
      <c r="M213" s="85"/>
    </row>
    <row r="214" spans="1:13" ht="19.5" customHeight="1">
      <c r="A214" s="81"/>
      <c r="B214" s="121" t="str">
        <f>IF(COUNTIF(祝日!$B$2:$B$28,C214)&gt;0,"フィリピン祝日",IF(COUNTIF(祝日!$B$31:$B$52,C214)&gt;0,"日本の祝日",IF(COUNTIF(祝日!$B$55:$B$60,C214)&gt;0,"弊社休業日",IF(C214="","",TEXT(C214,"aaaa")))))</f>
        <v/>
      </c>
      <c r="C214" s="87"/>
      <c r="D214" s="86"/>
      <c r="E214" s="86"/>
      <c r="F214" s="124" t="str">
        <f>IF(AND(D214&lt;&gt;"",E214&lt;&gt;""),E214-D214,"")</f>
        <v/>
      </c>
      <c r="G214" s="81"/>
      <c r="H214" s="121" t="str">
        <f>IF(G214="","",VLOOKUP($G214,ご受講生徒様一覧表!$L:$M,2,FALSE))</f>
        <v/>
      </c>
      <c r="I214" s="81"/>
      <c r="J214" s="83"/>
      <c r="K214" s="84"/>
      <c r="L214" s="84"/>
      <c r="M214" s="85"/>
    </row>
    <row r="215" spans="1:13" ht="19.5" customHeight="1">
      <c r="A215" s="81"/>
      <c r="B215" s="121" t="str">
        <f>IF(COUNTIF(祝日!$B$2:$B$28,C215)&gt;0,"フィリピン祝日",IF(COUNTIF(祝日!$B$31:$B$52,C215)&gt;0,"日本の祝日",IF(COUNTIF(祝日!$B$55:$B$60,C215)&gt;0,"弊社休業日",IF(C215="","",TEXT(C215,"aaaa")))))</f>
        <v/>
      </c>
      <c r="C215" s="87"/>
      <c r="D215" s="86"/>
      <c r="E215" s="86"/>
      <c r="F215" s="124" t="str">
        <f>IF(AND(D215&lt;&gt;"",E215&lt;&gt;""),E215-D215,"")</f>
        <v/>
      </c>
      <c r="G215" s="81"/>
      <c r="H215" s="121" t="str">
        <f>IF(G215="","",VLOOKUP($G215,ご受講生徒様一覧表!$L:$M,2,FALSE))</f>
        <v/>
      </c>
      <c r="I215" s="81"/>
      <c r="J215" s="83"/>
      <c r="K215" s="84"/>
      <c r="L215" s="84"/>
      <c r="M215" s="85"/>
    </row>
    <row r="216" spans="1:13" ht="19.5" customHeight="1">
      <c r="A216" s="81"/>
      <c r="B216" s="121" t="str">
        <f>IF(COUNTIF(祝日!$B$2:$B$28,C216)&gt;0,"フィリピン祝日",IF(COUNTIF(祝日!$B$31:$B$52,C216)&gt;0,"日本の祝日",IF(COUNTIF(祝日!$B$55:$B$60,C216)&gt;0,"弊社休業日",IF(C216="","",TEXT(C216,"aaaa")))))</f>
        <v/>
      </c>
      <c r="C216" s="87"/>
      <c r="D216" s="86"/>
      <c r="E216" s="86"/>
      <c r="F216" s="124" t="str">
        <f>IF(AND(D216&lt;&gt;"",E216&lt;&gt;""),E216-D216,"")</f>
        <v/>
      </c>
      <c r="G216" s="81"/>
      <c r="H216" s="121" t="str">
        <f>IF(G216="","",VLOOKUP($G216,ご受講生徒様一覧表!$L:$M,2,FALSE))</f>
        <v/>
      </c>
      <c r="I216" s="81"/>
      <c r="J216" s="83"/>
      <c r="K216" s="84"/>
      <c r="L216" s="84"/>
      <c r="M216" s="85"/>
    </row>
    <row r="217" spans="1:13" ht="19.5" customHeight="1">
      <c r="A217" s="81"/>
      <c r="B217" s="121" t="str">
        <f>IF(COUNTIF(祝日!$B$2:$B$28,C217)&gt;0,"フィリピン祝日",IF(COUNTIF(祝日!$B$31:$B$52,C217)&gt;0,"日本の祝日",IF(COUNTIF(祝日!$B$55:$B$60,C217)&gt;0,"弊社休業日",IF(C217="","",TEXT(C217,"aaaa")))))</f>
        <v/>
      </c>
      <c r="C217" s="87"/>
      <c r="D217" s="86"/>
      <c r="E217" s="86"/>
      <c r="F217" s="124" t="str">
        <f>IF(AND(D217&lt;&gt;"",E217&lt;&gt;""),E217-D217,"")</f>
        <v/>
      </c>
      <c r="G217" s="81"/>
      <c r="H217" s="121" t="str">
        <f>IF(G217="","",VLOOKUP($G217,ご受講生徒様一覧表!$L:$M,2,FALSE))</f>
        <v/>
      </c>
      <c r="I217" s="81"/>
      <c r="J217" s="83"/>
      <c r="K217" s="84"/>
      <c r="L217" s="84"/>
      <c r="M217" s="85"/>
    </row>
    <row r="218" spans="1:13" ht="19.5" customHeight="1">
      <c r="A218" s="81"/>
      <c r="B218" s="121" t="str">
        <f>IF(COUNTIF(祝日!$B$2:$B$28,C218)&gt;0,"フィリピン祝日",IF(COUNTIF(祝日!$B$31:$B$52,C218)&gt;0,"日本の祝日",IF(COUNTIF(祝日!$B$55:$B$60,C218)&gt;0,"弊社休業日",IF(C218="","",TEXT(C218,"aaaa")))))</f>
        <v/>
      </c>
      <c r="C218" s="87"/>
      <c r="D218" s="86"/>
      <c r="E218" s="86"/>
      <c r="F218" s="124" t="str">
        <f>IF(AND(D218&lt;&gt;"",E218&lt;&gt;""),E218-D218,"")</f>
        <v/>
      </c>
      <c r="G218" s="81"/>
      <c r="H218" s="121" t="str">
        <f>IF(G218="","",VLOOKUP($G218,ご受講生徒様一覧表!$L:$M,2,FALSE))</f>
        <v/>
      </c>
      <c r="I218" s="81"/>
      <c r="J218" s="83"/>
      <c r="K218" s="84"/>
      <c r="L218" s="84"/>
      <c r="M218" s="85"/>
    </row>
    <row r="219" spans="1:13" ht="19.5" customHeight="1">
      <c r="A219" s="81"/>
      <c r="B219" s="121" t="str">
        <f>IF(COUNTIF(祝日!$B$2:$B$28,C219)&gt;0,"フィリピン祝日",IF(COUNTIF(祝日!$B$31:$B$52,C219)&gt;0,"日本の祝日",IF(COUNTIF(祝日!$B$55:$B$60,C219)&gt;0,"弊社休業日",IF(C219="","",TEXT(C219,"aaaa")))))</f>
        <v/>
      </c>
      <c r="C219" s="87"/>
      <c r="D219" s="86"/>
      <c r="E219" s="86"/>
      <c r="F219" s="124" t="str">
        <f>IF(AND(D219&lt;&gt;"",E219&lt;&gt;""),E219-D219,"")</f>
        <v/>
      </c>
      <c r="G219" s="81"/>
      <c r="H219" s="121" t="str">
        <f>IF(G219="","",VLOOKUP($G219,ご受講生徒様一覧表!$L:$M,2,FALSE))</f>
        <v/>
      </c>
      <c r="I219" s="81"/>
      <c r="J219" s="83"/>
      <c r="K219" s="84"/>
      <c r="L219" s="84"/>
      <c r="M219" s="85"/>
    </row>
    <row r="220" spans="1:13" ht="19.5" customHeight="1">
      <c r="A220" s="81"/>
      <c r="B220" s="121" t="str">
        <f>IF(COUNTIF(祝日!$B$2:$B$28,C220)&gt;0,"フィリピン祝日",IF(COUNTIF(祝日!$B$31:$B$52,C220)&gt;0,"日本の祝日",IF(COUNTIF(祝日!$B$55:$B$60,C220)&gt;0,"弊社休業日",IF(C220="","",TEXT(C220,"aaaa")))))</f>
        <v/>
      </c>
      <c r="C220" s="87"/>
      <c r="D220" s="86"/>
      <c r="E220" s="86"/>
      <c r="F220" s="124" t="str">
        <f>IF(AND(D220&lt;&gt;"",E220&lt;&gt;""),E220-D220,"")</f>
        <v/>
      </c>
      <c r="G220" s="81"/>
      <c r="H220" s="121" t="str">
        <f>IF(G220="","",VLOOKUP($G220,ご受講生徒様一覧表!$L:$M,2,FALSE))</f>
        <v/>
      </c>
      <c r="I220" s="81"/>
      <c r="J220" s="83"/>
      <c r="K220" s="84"/>
      <c r="L220" s="84"/>
      <c r="M220" s="85"/>
    </row>
    <row r="221" spans="1:13" ht="19.5" customHeight="1">
      <c r="A221" s="81"/>
      <c r="B221" s="121" t="str">
        <f>IF(COUNTIF(祝日!$B$2:$B$28,C221)&gt;0,"フィリピン祝日",IF(COUNTIF(祝日!$B$31:$B$52,C221)&gt;0,"日本の祝日",IF(COUNTIF(祝日!$B$55:$B$60,C221)&gt;0,"弊社休業日",IF(C221="","",TEXT(C221,"aaaa")))))</f>
        <v/>
      </c>
      <c r="C221" s="87"/>
      <c r="D221" s="86"/>
      <c r="E221" s="86"/>
      <c r="F221" s="124" t="str">
        <f>IF(AND(D221&lt;&gt;"",E221&lt;&gt;""),E221-D221,"")</f>
        <v/>
      </c>
      <c r="G221" s="81"/>
      <c r="H221" s="121" t="str">
        <f>IF(G221="","",VLOOKUP($G221,ご受講生徒様一覧表!$L:$M,2,FALSE))</f>
        <v/>
      </c>
      <c r="I221" s="81"/>
      <c r="J221" s="83"/>
      <c r="K221" s="84"/>
      <c r="L221" s="84"/>
      <c r="M221" s="85"/>
    </row>
    <row r="222" spans="1:13" ht="19.5" customHeight="1">
      <c r="A222" s="81"/>
      <c r="B222" s="121" t="str">
        <f>IF(COUNTIF(祝日!$B$2:$B$28,C222)&gt;0,"フィリピン祝日",IF(COUNTIF(祝日!$B$31:$B$52,C222)&gt;0,"日本の祝日",IF(COUNTIF(祝日!$B$55:$B$60,C222)&gt;0,"弊社休業日",IF(C222="","",TEXT(C222,"aaaa")))))</f>
        <v/>
      </c>
      <c r="C222" s="87"/>
      <c r="D222" s="86"/>
      <c r="E222" s="86"/>
      <c r="F222" s="124" t="str">
        <f>IF(AND(D222&lt;&gt;"",E222&lt;&gt;""),E222-D222,"")</f>
        <v/>
      </c>
      <c r="G222" s="81"/>
      <c r="H222" s="121" t="str">
        <f>IF(G222="","",VLOOKUP($G222,ご受講生徒様一覧表!$L:$M,2,FALSE))</f>
        <v/>
      </c>
      <c r="I222" s="81"/>
      <c r="J222" s="83"/>
      <c r="K222" s="84"/>
      <c r="L222" s="84"/>
      <c r="M222" s="85"/>
    </row>
    <row r="223" spans="1:13" ht="19.5" customHeight="1">
      <c r="A223" s="81"/>
      <c r="B223" s="121" t="str">
        <f>IF(COUNTIF(祝日!$B$2:$B$28,C223)&gt;0,"フィリピン祝日",IF(COUNTIF(祝日!$B$31:$B$52,C223)&gt;0,"日本の祝日",IF(COUNTIF(祝日!$B$55:$B$60,C223)&gt;0,"弊社休業日",IF(C223="","",TEXT(C223,"aaaa")))))</f>
        <v/>
      </c>
      <c r="C223" s="87"/>
      <c r="D223" s="86"/>
      <c r="E223" s="86"/>
      <c r="F223" s="124" t="str">
        <f>IF(AND(D223&lt;&gt;"",E223&lt;&gt;""),E223-D223,"")</f>
        <v/>
      </c>
      <c r="G223" s="81"/>
      <c r="H223" s="121" t="str">
        <f>IF(G223="","",VLOOKUP($G223,ご受講生徒様一覧表!$L:$M,2,FALSE))</f>
        <v/>
      </c>
      <c r="I223" s="81"/>
      <c r="J223" s="83"/>
      <c r="K223" s="84"/>
      <c r="L223" s="84"/>
      <c r="M223" s="85"/>
    </row>
    <row r="224" spans="1:13" ht="19.5" customHeight="1">
      <c r="A224" s="81"/>
      <c r="B224" s="121" t="str">
        <f>IF(COUNTIF(祝日!$B$2:$B$28,C224)&gt;0,"フィリピン祝日",IF(COUNTIF(祝日!$B$31:$B$52,C224)&gt;0,"日本の祝日",IF(COUNTIF(祝日!$B$55:$B$60,C224)&gt;0,"弊社休業日",IF(C224="","",TEXT(C224,"aaaa")))))</f>
        <v/>
      </c>
      <c r="C224" s="87"/>
      <c r="D224" s="86"/>
      <c r="E224" s="86"/>
      <c r="F224" s="124" t="str">
        <f>IF(AND(D224&lt;&gt;"",E224&lt;&gt;""),E224-D224,"")</f>
        <v/>
      </c>
      <c r="G224" s="81"/>
      <c r="H224" s="121" t="str">
        <f>IF(G224="","",VLOOKUP($G224,ご受講生徒様一覧表!$L:$M,2,FALSE))</f>
        <v/>
      </c>
      <c r="I224" s="81"/>
      <c r="J224" s="83"/>
      <c r="K224" s="84"/>
      <c r="L224" s="84"/>
      <c r="M224" s="85"/>
    </row>
    <row r="225" spans="1:13" ht="19.5" customHeight="1">
      <c r="A225" s="81"/>
      <c r="B225" s="121" t="str">
        <f>IF(COUNTIF(祝日!$B$2:$B$28,C225)&gt;0,"フィリピン祝日",IF(COUNTIF(祝日!$B$31:$B$52,C225)&gt;0,"日本の祝日",IF(COUNTIF(祝日!$B$55:$B$60,C225)&gt;0,"弊社休業日",IF(C225="","",TEXT(C225,"aaaa")))))</f>
        <v/>
      </c>
      <c r="C225" s="87"/>
      <c r="D225" s="86"/>
      <c r="E225" s="86"/>
      <c r="F225" s="124" t="str">
        <f>IF(AND(D225&lt;&gt;"",E225&lt;&gt;""),E225-D225,"")</f>
        <v/>
      </c>
      <c r="G225" s="81"/>
      <c r="H225" s="121" t="str">
        <f>IF(G225="","",VLOOKUP($G225,ご受講生徒様一覧表!$L:$M,2,FALSE))</f>
        <v/>
      </c>
      <c r="I225" s="81"/>
      <c r="J225" s="83"/>
      <c r="K225" s="84"/>
      <c r="L225" s="84"/>
      <c r="M225" s="85"/>
    </row>
    <row r="226" spans="1:13" ht="19.5" customHeight="1">
      <c r="A226" s="81"/>
      <c r="B226" s="121" t="str">
        <f>IF(COUNTIF(祝日!$B$2:$B$28,C226)&gt;0,"フィリピン祝日",IF(COUNTIF(祝日!$B$31:$B$52,C226)&gt;0,"日本の祝日",IF(COUNTIF(祝日!$B$55:$B$60,C226)&gt;0,"弊社休業日",IF(C226="","",TEXT(C226,"aaaa")))))</f>
        <v/>
      </c>
      <c r="C226" s="87"/>
      <c r="D226" s="86"/>
      <c r="E226" s="86"/>
      <c r="F226" s="124" t="str">
        <f>IF(AND(D226&lt;&gt;"",E226&lt;&gt;""),E226-D226,"")</f>
        <v/>
      </c>
      <c r="G226" s="81"/>
      <c r="H226" s="121" t="str">
        <f>IF(G226="","",VLOOKUP($G226,ご受講生徒様一覧表!$L:$M,2,FALSE))</f>
        <v/>
      </c>
      <c r="I226" s="81"/>
      <c r="J226" s="83"/>
      <c r="K226" s="84"/>
      <c r="L226" s="84"/>
      <c r="M226" s="85"/>
    </row>
    <row r="227" spans="1:13" ht="19.5" customHeight="1">
      <c r="A227" s="81"/>
      <c r="B227" s="121" t="str">
        <f>IF(COUNTIF(祝日!$B$2:$B$28,C227)&gt;0,"フィリピン祝日",IF(COUNTIF(祝日!$B$31:$B$52,C227)&gt;0,"日本の祝日",IF(COUNTIF(祝日!$B$55:$B$60,C227)&gt;0,"弊社休業日",IF(C227="","",TEXT(C227,"aaaa")))))</f>
        <v/>
      </c>
      <c r="C227" s="87"/>
      <c r="D227" s="86"/>
      <c r="E227" s="86"/>
      <c r="F227" s="124" t="str">
        <f>IF(AND(D227&lt;&gt;"",E227&lt;&gt;""),E227-D227,"")</f>
        <v/>
      </c>
      <c r="G227" s="81"/>
      <c r="H227" s="121" t="str">
        <f>IF(G227="","",VLOOKUP($G227,ご受講生徒様一覧表!$L:$M,2,FALSE))</f>
        <v/>
      </c>
      <c r="I227" s="81"/>
      <c r="J227" s="83"/>
      <c r="K227" s="84"/>
      <c r="L227" s="84"/>
      <c r="M227" s="85"/>
    </row>
    <row r="228" spans="1:13" ht="19.5" customHeight="1">
      <c r="A228" s="81"/>
      <c r="B228" s="121" t="str">
        <f>IF(COUNTIF(祝日!$B$2:$B$28,C228)&gt;0,"フィリピン祝日",IF(COUNTIF(祝日!$B$31:$B$52,C228)&gt;0,"日本の祝日",IF(COUNTIF(祝日!$B$55:$B$60,C228)&gt;0,"弊社休業日",IF(C228="","",TEXT(C228,"aaaa")))))</f>
        <v/>
      </c>
      <c r="C228" s="87"/>
      <c r="D228" s="86"/>
      <c r="E228" s="86"/>
      <c r="F228" s="124" t="str">
        <f>IF(AND(D228&lt;&gt;"",E228&lt;&gt;""),E228-D228,"")</f>
        <v/>
      </c>
      <c r="G228" s="81"/>
      <c r="H228" s="121" t="str">
        <f>IF(G228="","",VLOOKUP($G228,ご受講生徒様一覧表!$L:$M,2,FALSE))</f>
        <v/>
      </c>
      <c r="I228" s="81"/>
      <c r="J228" s="83"/>
      <c r="K228" s="84"/>
      <c r="L228" s="84"/>
      <c r="M228" s="85"/>
    </row>
    <row r="229" spans="1:13" ht="19.5" customHeight="1">
      <c r="A229" s="81"/>
      <c r="B229" s="121" t="str">
        <f>IF(COUNTIF(祝日!$B$2:$B$28,C229)&gt;0,"フィリピン祝日",IF(COUNTIF(祝日!$B$31:$B$52,C229)&gt;0,"日本の祝日",IF(COUNTIF(祝日!$B$55:$B$60,C229)&gt;0,"弊社休業日",IF(C229="","",TEXT(C229,"aaaa")))))</f>
        <v/>
      </c>
      <c r="C229" s="87"/>
      <c r="D229" s="86"/>
      <c r="E229" s="86"/>
      <c r="F229" s="124" t="str">
        <f>IF(AND(D229&lt;&gt;"",E229&lt;&gt;""),E229-D229,"")</f>
        <v/>
      </c>
      <c r="G229" s="81"/>
      <c r="H229" s="121" t="str">
        <f>IF(G229="","",VLOOKUP($G229,ご受講生徒様一覧表!$L:$M,2,FALSE))</f>
        <v/>
      </c>
      <c r="I229" s="81"/>
      <c r="J229" s="83"/>
      <c r="K229" s="84"/>
      <c r="L229" s="84"/>
      <c r="M229" s="85"/>
    </row>
    <row r="230" spans="1:13" ht="19.5" customHeight="1">
      <c r="A230" s="81"/>
      <c r="B230" s="121" t="str">
        <f>IF(COUNTIF(祝日!$B$2:$B$28,C230)&gt;0,"フィリピン祝日",IF(COUNTIF(祝日!$B$31:$B$52,C230)&gt;0,"日本の祝日",IF(COUNTIF(祝日!$B$55:$B$60,C230)&gt;0,"弊社休業日",IF(C230="","",TEXT(C230,"aaaa")))))</f>
        <v/>
      </c>
      <c r="C230" s="87"/>
      <c r="D230" s="86"/>
      <c r="E230" s="86"/>
      <c r="F230" s="124" t="str">
        <f>IF(AND(D230&lt;&gt;"",E230&lt;&gt;""),E230-D230,"")</f>
        <v/>
      </c>
      <c r="G230" s="81"/>
      <c r="H230" s="121" t="str">
        <f>IF(G230="","",VLOOKUP($G230,ご受講生徒様一覧表!$L:$M,2,FALSE))</f>
        <v/>
      </c>
      <c r="I230" s="81"/>
      <c r="J230" s="83"/>
      <c r="K230" s="84"/>
      <c r="L230" s="84"/>
      <c r="M230" s="85"/>
    </row>
    <row r="231" spans="1:13" ht="19.5" customHeight="1">
      <c r="A231" s="81"/>
      <c r="B231" s="121" t="str">
        <f>IF(COUNTIF(祝日!$B$2:$B$28,C231)&gt;0,"フィリピン祝日",IF(COUNTIF(祝日!$B$31:$B$52,C231)&gt;0,"日本の祝日",IF(COUNTIF(祝日!$B$55:$B$60,C231)&gt;0,"弊社休業日",IF(C231="","",TEXT(C231,"aaaa")))))</f>
        <v/>
      </c>
      <c r="C231" s="87"/>
      <c r="D231" s="86"/>
      <c r="E231" s="86"/>
      <c r="F231" s="124" t="str">
        <f>IF(AND(D231&lt;&gt;"",E231&lt;&gt;""),E231-D231,"")</f>
        <v/>
      </c>
      <c r="G231" s="81"/>
      <c r="H231" s="121" t="str">
        <f>IF(G231="","",VLOOKUP($G231,ご受講生徒様一覧表!$L:$M,2,FALSE))</f>
        <v/>
      </c>
      <c r="I231" s="81"/>
      <c r="J231" s="83"/>
      <c r="K231" s="84"/>
      <c r="L231" s="84"/>
      <c r="M231" s="85"/>
    </row>
    <row r="232" spans="1:13" ht="19.5" customHeight="1">
      <c r="A232" s="81"/>
      <c r="B232" s="121" t="str">
        <f>IF(COUNTIF(祝日!$B$2:$B$28,C232)&gt;0,"フィリピン祝日",IF(COUNTIF(祝日!$B$31:$B$52,C232)&gt;0,"日本の祝日",IF(COUNTIF(祝日!$B$55:$B$60,C232)&gt;0,"弊社休業日",IF(C232="","",TEXT(C232,"aaaa")))))</f>
        <v/>
      </c>
      <c r="C232" s="87"/>
      <c r="D232" s="86"/>
      <c r="E232" s="86"/>
      <c r="F232" s="124" t="str">
        <f>IF(AND(D232&lt;&gt;"",E232&lt;&gt;""),E232-D232,"")</f>
        <v/>
      </c>
      <c r="G232" s="81"/>
      <c r="H232" s="121" t="str">
        <f>IF(G232="","",VLOOKUP($G232,ご受講生徒様一覧表!$L:$M,2,FALSE))</f>
        <v/>
      </c>
      <c r="I232" s="81"/>
      <c r="J232" s="83"/>
      <c r="K232" s="84"/>
      <c r="L232" s="84"/>
      <c r="M232" s="85"/>
    </row>
    <row r="233" spans="1:13" ht="19.5" customHeight="1">
      <c r="A233" s="81"/>
      <c r="B233" s="121" t="str">
        <f>IF(COUNTIF(祝日!$B$2:$B$28,C233)&gt;0,"フィリピン祝日",IF(COUNTIF(祝日!$B$31:$B$52,C233)&gt;0,"日本の祝日",IF(COUNTIF(祝日!$B$55:$B$60,C233)&gt;0,"弊社休業日",IF(C233="","",TEXT(C233,"aaaa")))))</f>
        <v/>
      </c>
      <c r="C233" s="87"/>
      <c r="D233" s="86"/>
      <c r="E233" s="86"/>
      <c r="F233" s="124" t="str">
        <f>IF(AND(D233&lt;&gt;"",E233&lt;&gt;""),E233-D233,"")</f>
        <v/>
      </c>
      <c r="G233" s="81"/>
      <c r="H233" s="121" t="str">
        <f>IF(G233="","",VLOOKUP($G233,ご受講生徒様一覧表!$L:$M,2,FALSE))</f>
        <v/>
      </c>
      <c r="I233" s="81"/>
      <c r="J233" s="83"/>
      <c r="K233" s="84"/>
      <c r="L233" s="84"/>
      <c r="M233" s="85"/>
    </row>
    <row r="234" spans="1:13" ht="19.5" customHeight="1">
      <c r="A234" s="81"/>
      <c r="B234" s="121" t="str">
        <f>IF(COUNTIF(祝日!$B$2:$B$28,C234)&gt;0,"フィリピン祝日",IF(COUNTIF(祝日!$B$31:$B$52,C234)&gt;0,"日本の祝日",IF(COUNTIF(祝日!$B$55:$B$60,C234)&gt;0,"弊社休業日",IF(C234="","",TEXT(C234,"aaaa")))))</f>
        <v/>
      </c>
      <c r="C234" s="87"/>
      <c r="D234" s="86"/>
      <c r="E234" s="86"/>
      <c r="F234" s="124" t="str">
        <f>IF(AND(D234&lt;&gt;"",E234&lt;&gt;""),E234-D234,"")</f>
        <v/>
      </c>
      <c r="G234" s="81"/>
      <c r="H234" s="121" t="str">
        <f>IF(G234="","",VLOOKUP($G234,ご受講生徒様一覧表!$L:$M,2,FALSE))</f>
        <v/>
      </c>
      <c r="I234" s="81"/>
      <c r="J234" s="83"/>
      <c r="K234" s="84"/>
      <c r="L234" s="84"/>
      <c r="M234" s="85"/>
    </row>
    <row r="235" spans="1:13" ht="19.5" customHeight="1">
      <c r="A235" s="81"/>
      <c r="B235" s="121" t="str">
        <f>IF(COUNTIF(祝日!$B$2:$B$28,C235)&gt;0,"フィリピン祝日",IF(COUNTIF(祝日!$B$31:$B$52,C235)&gt;0,"日本の祝日",IF(COUNTIF(祝日!$B$55:$B$60,C235)&gt;0,"弊社休業日",IF(C235="","",TEXT(C235,"aaaa")))))</f>
        <v/>
      </c>
      <c r="C235" s="87"/>
      <c r="D235" s="86"/>
      <c r="E235" s="86"/>
      <c r="F235" s="124" t="str">
        <f>IF(AND(D235&lt;&gt;"",E235&lt;&gt;""),E235-D235,"")</f>
        <v/>
      </c>
      <c r="G235" s="81"/>
      <c r="H235" s="121" t="str">
        <f>IF(G235="","",VLOOKUP($G235,ご受講生徒様一覧表!$L:$M,2,FALSE))</f>
        <v/>
      </c>
      <c r="I235" s="81"/>
      <c r="J235" s="83"/>
      <c r="K235" s="84"/>
      <c r="L235" s="84"/>
      <c r="M235" s="85"/>
    </row>
    <row r="236" spans="1:13" ht="19.5" customHeight="1">
      <c r="A236" s="81"/>
      <c r="B236" s="121" t="str">
        <f>IF(COUNTIF(祝日!$B$2:$B$28,C236)&gt;0,"フィリピン祝日",IF(COUNTIF(祝日!$B$31:$B$52,C236)&gt;0,"日本の祝日",IF(COUNTIF(祝日!$B$55:$B$60,C236)&gt;0,"弊社休業日",IF(C236="","",TEXT(C236,"aaaa")))))</f>
        <v/>
      </c>
      <c r="C236" s="87"/>
      <c r="D236" s="86"/>
      <c r="E236" s="86"/>
      <c r="F236" s="124" t="str">
        <f>IF(AND(D236&lt;&gt;"",E236&lt;&gt;""),E236-D236,"")</f>
        <v/>
      </c>
      <c r="G236" s="81"/>
      <c r="H236" s="121" t="str">
        <f>IF(G236="","",VLOOKUP($G236,ご受講生徒様一覧表!$L:$M,2,FALSE))</f>
        <v/>
      </c>
      <c r="I236" s="81"/>
      <c r="J236" s="83"/>
      <c r="K236" s="84"/>
      <c r="L236" s="84"/>
      <c r="M236" s="85"/>
    </row>
    <row r="237" spans="1:13" ht="19.5" customHeight="1">
      <c r="A237" s="81"/>
      <c r="B237" s="121" t="str">
        <f>IF(COUNTIF(祝日!$B$2:$B$28,C237)&gt;0,"フィリピン祝日",IF(COUNTIF(祝日!$B$31:$B$52,C237)&gt;0,"日本の祝日",IF(COUNTIF(祝日!$B$55:$B$60,C237)&gt;0,"弊社休業日",IF(C237="","",TEXT(C237,"aaaa")))))</f>
        <v/>
      </c>
      <c r="C237" s="87"/>
      <c r="D237" s="86"/>
      <c r="E237" s="86"/>
      <c r="F237" s="124" t="str">
        <f>IF(AND(D237&lt;&gt;"",E237&lt;&gt;""),E237-D237,"")</f>
        <v/>
      </c>
      <c r="G237" s="81"/>
      <c r="H237" s="121" t="str">
        <f>IF(G237="","",VLOOKUP($G237,ご受講生徒様一覧表!$L:$M,2,FALSE))</f>
        <v/>
      </c>
      <c r="I237" s="81"/>
      <c r="J237" s="83"/>
      <c r="K237" s="84"/>
      <c r="L237" s="84"/>
      <c r="M237" s="85"/>
    </row>
    <row r="238" spans="1:13" ht="19.5" customHeight="1">
      <c r="A238" s="81"/>
      <c r="B238" s="121" t="str">
        <f>IF(COUNTIF(祝日!$B$2:$B$28,C238)&gt;0,"フィリピン祝日",IF(COUNTIF(祝日!$B$31:$B$52,C238)&gt;0,"日本の祝日",IF(COUNTIF(祝日!$B$55:$B$60,C238)&gt;0,"弊社休業日",IF(C238="","",TEXT(C238,"aaaa")))))</f>
        <v/>
      </c>
      <c r="C238" s="87"/>
      <c r="D238" s="86"/>
      <c r="E238" s="86"/>
      <c r="F238" s="124" t="str">
        <f>IF(AND(D238&lt;&gt;"",E238&lt;&gt;""),E238-D238,"")</f>
        <v/>
      </c>
      <c r="G238" s="81"/>
      <c r="H238" s="121" t="str">
        <f>IF(G238="","",VLOOKUP($G238,ご受講生徒様一覧表!$L:$M,2,FALSE))</f>
        <v/>
      </c>
      <c r="I238" s="81"/>
      <c r="J238" s="83"/>
      <c r="K238" s="84"/>
      <c r="L238" s="84"/>
      <c r="M238" s="85"/>
    </row>
    <row r="239" spans="1:13" ht="19.5" customHeight="1">
      <c r="A239" s="81"/>
      <c r="B239" s="121" t="str">
        <f>IF(COUNTIF(祝日!$B$2:$B$28,C239)&gt;0,"フィリピン祝日",IF(COUNTIF(祝日!$B$31:$B$52,C239)&gt;0,"日本の祝日",IF(COUNTIF(祝日!$B$55:$B$60,C239)&gt;0,"弊社休業日",IF(C239="","",TEXT(C239,"aaaa")))))</f>
        <v/>
      </c>
      <c r="C239" s="87"/>
      <c r="D239" s="86"/>
      <c r="E239" s="86"/>
      <c r="F239" s="124" t="str">
        <f>IF(AND(D239&lt;&gt;"",E239&lt;&gt;""),E239-D239,"")</f>
        <v/>
      </c>
      <c r="G239" s="81"/>
      <c r="H239" s="121" t="str">
        <f>IF(G239="","",VLOOKUP($G239,ご受講生徒様一覧表!$L:$M,2,FALSE))</f>
        <v/>
      </c>
      <c r="I239" s="81"/>
      <c r="J239" s="83"/>
      <c r="K239" s="84"/>
      <c r="L239" s="84"/>
      <c r="M239" s="85"/>
    </row>
    <row r="240" spans="1:13" ht="19.5" customHeight="1">
      <c r="A240" s="81"/>
      <c r="B240" s="121" t="str">
        <f>IF(COUNTIF(祝日!$B$2:$B$28,C240)&gt;0,"フィリピン祝日",IF(COUNTIF(祝日!$B$31:$B$52,C240)&gt;0,"日本の祝日",IF(COUNTIF(祝日!$B$55:$B$60,C240)&gt;0,"弊社休業日",IF(C240="","",TEXT(C240,"aaaa")))))</f>
        <v/>
      </c>
      <c r="C240" s="87"/>
      <c r="D240" s="86"/>
      <c r="E240" s="86"/>
      <c r="F240" s="124" t="str">
        <f>IF(AND(D240&lt;&gt;"",E240&lt;&gt;""),E240-D240,"")</f>
        <v/>
      </c>
      <c r="G240" s="81"/>
      <c r="H240" s="121" t="str">
        <f>IF(G240="","",VLOOKUP($G240,ご受講生徒様一覧表!$L:$M,2,FALSE))</f>
        <v/>
      </c>
      <c r="I240" s="81"/>
      <c r="J240" s="83"/>
      <c r="K240" s="84"/>
      <c r="L240" s="84"/>
      <c r="M240" s="85"/>
    </row>
    <row r="241" spans="1:13" ht="19.5" customHeight="1">
      <c r="A241" s="81"/>
      <c r="B241" s="121" t="str">
        <f>IF(COUNTIF(祝日!$B$2:$B$28,C241)&gt;0,"フィリピン祝日",IF(COUNTIF(祝日!$B$31:$B$52,C241)&gt;0,"日本の祝日",IF(COUNTIF(祝日!$B$55:$B$60,C241)&gt;0,"弊社休業日",IF(C241="","",TEXT(C241,"aaaa")))))</f>
        <v/>
      </c>
      <c r="C241" s="87"/>
      <c r="D241" s="86"/>
      <c r="E241" s="86"/>
      <c r="F241" s="124" t="str">
        <f>IF(AND(D241&lt;&gt;"",E241&lt;&gt;""),E241-D241,"")</f>
        <v/>
      </c>
      <c r="G241" s="81"/>
      <c r="H241" s="121" t="str">
        <f>IF(G241="","",VLOOKUP($G241,ご受講生徒様一覧表!$L:$M,2,FALSE))</f>
        <v/>
      </c>
      <c r="I241" s="81"/>
      <c r="J241" s="83"/>
      <c r="K241" s="84"/>
      <c r="L241" s="84"/>
      <c r="M241" s="85"/>
    </row>
    <row r="242" spans="1:13" ht="19.5" customHeight="1">
      <c r="A242" s="81"/>
      <c r="B242" s="121" t="str">
        <f>IF(COUNTIF(祝日!$B$2:$B$28,C242)&gt;0,"フィリピン祝日",IF(COUNTIF(祝日!$B$31:$B$52,C242)&gt;0,"日本の祝日",IF(COUNTIF(祝日!$B$55:$B$60,C242)&gt;0,"弊社休業日",IF(C242="","",TEXT(C242,"aaaa")))))</f>
        <v/>
      </c>
      <c r="C242" s="87"/>
      <c r="D242" s="86"/>
      <c r="E242" s="86"/>
      <c r="F242" s="124" t="str">
        <f>IF(AND(D242&lt;&gt;"",E242&lt;&gt;""),E242-D242,"")</f>
        <v/>
      </c>
      <c r="G242" s="81"/>
      <c r="H242" s="121" t="str">
        <f>IF(G242="","",VLOOKUP($G242,ご受講生徒様一覧表!$L:$M,2,FALSE))</f>
        <v/>
      </c>
      <c r="I242" s="81"/>
      <c r="J242" s="83"/>
      <c r="K242" s="84"/>
      <c r="L242" s="84"/>
      <c r="M242" s="85"/>
    </row>
    <row r="243" spans="1:13" ht="19.5" customHeight="1">
      <c r="A243" s="81"/>
      <c r="B243" s="121" t="str">
        <f>IF(COUNTIF(祝日!$B$2:$B$28,C243)&gt;0,"フィリピン祝日",IF(COUNTIF(祝日!$B$31:$B$52,C243)&gt;0,"日本の祝日",IF(COUNTIF(祝日!$B$55:$B$60,C243)&gt;0,"弊社休業日",IF(C243="","",TEXT(C243,"aaaa")))))</f>
        <v/>
      </c>
      <c r="C243" s="87"/>
      <c r="D243" s="86"/>
      <c r="E243" s="86"/>
      <c r="F243" s="124" t="str">
        <f>IF(AND(D243&lt;&gt;"",E243&lt;&gt;""),E243-D243,"")</f>
        <v/>
      </c>
      <c r="G243" s="81"/>
      <c r="H243" s="121" t="str">
        <f>IF(G243="","",VLOOKUP($G243,ご受講生徒様一覧表!$L:$M,2,FALSE))</f>
        <v/>
      </c>
      <c r="I243" s="81"/>
      <c r="J243" s="83"/>
      <c r="K243" s="84"/>
      <c r="L243" s="84"/>
      <c r="M243" s="85"/>
    </row>
    <row r="244" spans="1:13" ht="19.5" customHeight="1">
      <c r="A244" s="81"/>
      <c r="B244" s="121" t="str">
        <f>IF(COUNTIF(祝日!$B$2:$B$28,C244)&gt;0,"フィリピン祝日",IF(COUNTIF(祝日!$B$31:$B$52,C244)&gt;0,"日本の祝日",IF(COUNTIF(祝日!$B$55:$B$60,C244)&gt;0,"弊社休業日",IF(C244="","",TEXT(C244,"aaaa")))))</f>
        <v/>
      </c>
      <c r="C244" s="87"/>
      <c r="D244" s="86"/>
      <c r="E244" s="86"/>
      <c r="F244" s="124" t="str">
        <f>IF(AND(D244&lt;&gt;"",E244&lt;&gt;""),E244-D244,"")</f>
        <v/>
      </c>
      <c r="G244" s="81"/>
      <c r="H244" s="121" t="str">
        <f>IF(G244="","",VLOOKUP($G244,ご受講生徒様一覧表!$L:$M,2,FALSE))</f>
        <v/>
      </c>
      <c r="I244" s="81"/>
      <c r="J244" s="83"/>
      <c r="K244" s="84"/>
      <c r="L244" s="84"/>
      <c r="M244" s="85"/>
    </row>
    <row r="245" spans="1:13" ht="19.5" customHeight="1">
      <c r="A245" s="81"/>
      <c r="B245" s="121" t="str">
        <f>IF(COUNTIF(祝日!$B$2:$B$28,C245)&gt;0,"フィリピン祝日",IF(COUNTIF(祝日!$B$31:$B$52,C245)&gt;0,"日本の祝日",IF(COUNTIF(祝日!$B$55:$B$60,C245)&gt;0,"弊社休業日",IF(C245="","",TEXT(C245,"aaaa")))))</f>
        <v/>
      </c>
      <c r="C245" s="87"/>
      <c r="D245" s="86"/>
      <c r="E245" s="86"/>
      <c r="F245" s="124" t="str">
        <f>IF(AND(D245&lt;&gt;"",E245&lt;&gt;""),E245-D245,"")</f>
        <v/>
      </c>
      <c r="G245" s="81"/>
      <c r="H245" s="121" t="str">
        <f>IF(G245="","",VLOOKUP($G245,ご受講生徒様一覧表!$L:$M,2,FALSE))</f>
        <v/>
      </c>
      <c r="I245" s="81"/>
      <c r="J245" s="83"/>
      <c r="K245" s="84"/>
      <c r="L245" s="84"/>
      <c r="M245" s="85"/>
    </row>
    <row r="246" spans="1:13" ht="19.5" customHeight="1">
      <c r="A246" s="81"/>
      <c r="B246" s="121" t="str">
        <f>IF(COUNTIF(祝日!$B$2:$B$28,C246)&gt;0,"フィリピン祝日",IF(COUNTIF(祝日!$B$31:$B$52,C246)&gt;0,"日本の祝日",IF(COUNTIF(祝日!$B$55:$B$60,C246)&gt;0,"弊社休業日",IF(C246="","",TEXT(C246,"aaaa")))))</f>
        <v/>
      </c>
      <c r="C246" s="87"/>
      <c r="D246" s="86"/>
      <c r="E246" s="86"/>
      <c r="F246" s="124" t="str">
        <f>IF(AND(D246&lt;&gt;"",E246&lt;&gt;""),E246-D246,"")</f>
        <v/>
      </c>
      <c r="G246" s="81"/>
      <c r="H246" s="121" t="str">
        <f>IF(G246="","",VLOOKUP($G246,ご受講生徒様一覧表!$L:$M,2,FALSE))</f>
        <v/>
      </c>
      <c r="I246" s="81"/>
      <c r="J246" s="83"/>
      <c r="K246" s="84"/>
      <c r="L246" s="84"/>
      <c r="M246" s="85"/>
    </row>
    <row r="247" spans="1:13" ht="19.5" customHeight="1">
      <c r="A247" s="81"/>
      <c r="B247" s="121" t="str">
        <f>IF(COUNTIF(祝日!$B$2:$B$28,C247)&gt;0,"フィリピン祝日",IF(COUNTIF(祝日!$B$31:$B$52,C247)&gt;0,"日本の祝日",IF(COUNTIF(祝日!$B$55:$B$60,C247)&gt;0,"弊社休業日",IF(C247="","",TEXT(C247,"aaaa")))))</f>
        <v/>
      </c>
      <c r="C247" s="87"/>
      <c r="D247" s="86"/>
      <c r="E247" s="86"/>
      <c r="F247" s="124" t="str">
        <f>IF(AND(D247&lt;&gt;"",E247&lt;&gt;""),E247-D247,"")</f>
        <v/>
      </c>
      <c r="G247" s="81"/>
      <c r="H247" s="121" t="str">
        <f>IF(G247="","",VLOOKUP($G247,ご受講生徒様一覧表!$L:$M,2,FALSE))</f>
        <v/>
      </c>
      <c r="I247" s="81"/>
      <c r="J247" s="83"/>
      <c r="K247" s="84"/>
      <c r="L247" s="84"/>
      <c r="M247" s="85"/>
    </row>
    <row r="248" spans="1:13" ht="19.5" customHeight="1">
      <c r="A248" s="81"/>
      <c r="B248" s="121" t="str">
        <f>IF(COUNTIF(祝日!$B$2:$B$28,C248)&gt;0,"フィリピン祝日",IF(COUNTIF(祝日!$B$31:$B$52,C248)&gt;0,"日本の祝日",IF(COUNTIF(祝日!$B$55:$B$60,C248)&gt;0,"弊社休業日",IF(C248="","",TEXT(C248,"aaaa")))))</f>
        <v/>
      </c>
      <c r="C248" s="87"/>
      <c r="D248" s="86"/>
      <c r="E248" s="86"/>
      <c r="F248" s="124" t="str">
        <f>IF(AND(D248&lt;&gt;"",E248&lt;&gt;""),E248-D248,"")</f>
        <v/>
      </c>
      <c r="G248" s="81"/>
      <c r="H248" s="121" t="str">
        <f>IF(G248="","",VLOOKUP($G248,ご受講生徒様一覧表!$L:$M,2,FALSE))</f>
        <v/>
      </c>
      <c r="I248" s="81"/>
      <c r="J248" s="83"/>
      <c r="K248" s="84"/>
      <c r="L248" s="84"/>
      <c r="M248" s="85"/>
    </row>
    <row r="249" spans="1:13" ht="19.5" customHeight="1">
      <c r="A249" s="81"/>
      <c r="B249" s="121" t="str">
        <f>IF(COUNTIF(祝日!$B$2:$B$28,C249)&gt;0,"フィリピン祝日",IF(COUNTIF(祝日!$B$31:$B$52,C249)&gt;0,"日本の祝日",IF(COUNTIF(祝日!$B$55:$B$60,C249)&gt;0,"弊社休業日",IF(C249="","",TEXT(C249,"aaaa")))))</f>
        <v/>
      </c>
      <c r="C249" s="87"/>
      <c r="D249" s="86"/>
      <c r="E249" s="86"/>
      <c r="F249" s="124" t="str">
        <f>IF(AND(D249&lt;&gt;"",E249&lt;&gt;""),E249-D249,"")</f>
        <v/>
      </c>
      <c r="G249" s="81"/>
      <c r="H249" s="121" t="str">
        <f>IF(G249="","",VLOOKUP($G249,ご受講生徒様一覧表!$L:$M,2,FALSE))</f>
        <v/>
      </c>
      <c r="I249" s="81"/>
      <c r="J249" s="83"/>
      <c r="K249" s="84"/>
      <c r="L249" s="84"/>
      <c r="M249" s="85"/>
    </row>
    <row r="250" spans="1:13" ht="19.5" customHeight="1">
      <c r="A250" s="81"/>
      <c r="B250" s="121" t="str">
        <f>IF(COUNTIF(祝日!$B$2:$B$28,C250)&gt;0,"フィリピン祝日",IF(COUNTIF(祝日!$B$31:$B$52,C250)&gt;0,"日本の祝日",IF(COUNTIF(祝日!$B$55:$B$60,C250)&gt;0,"弊社休業日",IF(C250="","",TEXT(C250,"aaaa")))))</f>
        <v/>
      </c>
      <c r="C250" s="87"/>
      <c r="D250" s="86"/>
      <c r="E250" s="86"/>
      <c r="F250" s="124" t="str">
        <f>IF(AND(D250&lt;&gt;"",E250&lt;&gt;""),E250-D250,"")</f>
        <v/>
      </c>
      <c r="G250" s="81"/>
      <c r="H250" s="121" t="str">
        <f>IF(G250="","",VLOOKUP($G250,ご受講生徒様一覧表!$L:$M,2,FALSE))</f>
        <v/>
      </c>
      <c r="I250" s="81"/>
      <c r="J250" s="83"/>
      <c r="K250" s="84"/>
      <c r="L250" s="84"/>
      <c r="M250" s="85"/>
    </row>
    <row r="251" spans="1:13" ht="19.5" customHeight="1">
      <c r="A251" s="81"/>
      <c r="B251" s="121" t="str">
        <f>IF(COUNTIF(祝日!$B$2:$B$28,C251)&gt;0,"フィリピン祝日",IF(COUNTIF(祝日!$B$31:$B$52,C251)&gt;0,"日本の祝日",IF(COUNTIF(祝日!$B$55:$B$60,C251)&gt;0,"弊社休業日",IF(C251="","",TEXT(C251,"aaaa")))))</f>
        <v/>
      </c>
      <c r="C251" s="87"/>
      <c r="D251" s="86"/>
      <c r="E251" s="86"/>
      <c r="F251" s="124" t="str">
        <f>IF(AND(D251&lt;&gt;"",E251&lt;&gt;""),E251-D251,"")</f>
        <v/>
      </c>
      <c r="G251" s="81"/>
      <c r="H251" s="121" t="str">
        <f>IF(G251="","",VLOOKUP($G251,ご受講生徒様一覧表!$L:$M,2,FALSE))</f>
        <v/>
      </c>
      <c r="I251" s="81"/>
      <c r="J251" s="83"/>
      <c r="K251" s="84"/>
      <c r="L251" s="84"/>
      <c r="M251" s="85"/>
    </row>
    <row r="252" spans="1:13" ht="19.5" customHeight="1">
      <c r="A252" s="81"/>
      <c r="B252" s="121" t="str">
        <f>IF(COUNTIF(祝日!$B$2:$B$28,C252)&gt;0,"フィリピン祝日",IF(COUNTIF(祝日!$B$31:$B$52,C252)&gt;0,"日本の祝日",IF(COUNTIF(祝日!$B$55:$B$60,C252)&gt;0,"弊社休業日",IF(C252="","",TEXT(C252,"aaaa")))))</f>
        <v/>
      </c>
      <c r="C252" s="87"/>
      <c r="D252" s="86"/>
      <c r="E252" s="86"/>
      <c r="F252" s="124" t="str">
        <f>IF(AND(D252&lt;&gt;"",E252&lt;&gt;""),E252-D252,"")</f>
        <v/>
      </c>
      <c r="G252" s="81"/>
      <c r="H252" s="121" t="str">
        <f>IF(G252="","",VLOOKUP($G252,ご受講生徒様一覧表!$L:$M,2,FALSE))</f>
        <v/>
      </c>
      <c r="I252" s="81"/>
      <c r="J252" s="83"/>
      <c r="K252" s="84"/>
      <c r="L252" s="84"/>
      <c r="M252" s="85"/>
    </row>
    <row r="253" spans="1:13" ht="19.5" customHeight="1">
      <c r="A253" s="81"/>
      <c r="B253" s="121" t="str">
        <f>IF(COUNTIF(祝日!$B$2:$B$28,C253)&gt;0,"フィリピン祝日",IF(COUNTIF(祝日!$B$31:$B$52,C253)&gt;0,"日本の祝日",IF(COUNTIF(祝日!$B$55:$B$60,C253)&gt;0,"弊社休業日",IF(C253="","",TEXT(C253,"aaaa")))))</f>
        <v/>
      </c>
      <c r="C253" s="87"/>
      <c r="D253" s="86"/>
      <c r="E253" s="86"/>
      <c r="F253" s="124" t="str">
        <f>IF(AND(D253&lt;&gt;"",E253&lt;&gt;""),E253-D253,"")</f>
        <v/>
      </c>
      <c r="G253" s="81"/>
      <c r="H253" s="121" t="str">
        <f>IF(G253="","",VLOOKUP($G253,ご受講生徒様一覧表!$L:$M,2,FALSE))</f>
        <v/>
      </c>
      <c r="I253" s="81"/>
      <c r="J253" s="83"/>
      <c r="K253" s="84"/>
      <c r="L253" s="84"/>
      <c r="M253" s="85"/>
    </row>
    <row r="254" spans="1:13" ht="19.5" customHeight="1">
      <c r="A254" s="81"/>
      <c r="B254" s="121" t="str">
        <f>IF(COUNTIF(祝日!$B$2:$B$28,C254)&gt;0,"フィリピン祝日",IF(COUNTIF(祝日!$B$31:$B$52,C254)&gt;0,"日本の祝日",IF(COUNTIF(祝日!$B$55:$B$60,C254)&gt;0,"弊社休業日",IF(C254="","",TEXT(C254,"aaaa")))))</f>
        <v/>
      </c>
      <c r="C254" s="87"/>
      <c r="D254" s="86"/>
      <c r="E254" s="86"/>
      <c r="F254" s="124" t="str">
        <f>IF(AND(D254&lt;&gt;"",E254&lt;&gt;""),E254-D254,"")</f>
        <v/>
      </c>
      <c r="G254" s="81"/>
      <c r="H254" s="121" t="str">
        <f>IF(G254="","",VLOOKUP($G254,ご受講生徒様一覧表!$L:$M,2,FALSE))</f>
        <v/>
      </c>
      <c r="I254" s="81"/>
      <c r="J254" s="83"/>
      <c r="K254" s="84"/>
      <c r="L254" s="84"/>
      <c r="M254" s="85"/>
    </row>
    <row r="255" spans="1:13" ht="19.5" customHeight="1">
      <c r="A255" s="81"/>
      <c r="B255" s="121" t="str">
        <f>IF(COUNTIF(祝日!$B$2:$B$28,C255)&gt;0,"フィリピン祝日",IF(COUNTIF(祝日!$B$31:$B$52,C255)&gt;0,"日本の祝日",IF(COUNTIF(祝日!$B$55:$B$60,C255)&gt;0,"弊社休業日",IF(C255="","",TEXT(C255,"aaaa")))))</f>
        <v/>
      </c>
      <c r="C255" s="87"/>
      <c r="D255" s="86"/>
      <c r="E255" s="86"/>
      <c r="F255" s="124" t="str">
        <f>IF(AND(D255&lt;&gt;"",E255&lt;&gt;""),E255-D255,"")</f>
        <v/>
      </c>
      <c r="G255" s="81"/>
      <c r="H255" s="121" t="str">
        <f>IF(G255="","",VLOOKUP($G255,ご受講生徒様一覧表!$L:$M,2,FALSE))</f>
        <v/>
      </c>
      <c r="I255" s="81"/>
      <c r="J255" s="83"/>
      <c r="K255" s="84"/>
      <c r="L255" s="84"/>
      <c r="M255" s="85"/>
    </row>
    <row r="256" spans="1:13" ht="19.5" customHeight="1">
      <c r="A256" s="81"/>
      <c r="B256" s="121" t="str">
        <f>IF(COUNTIF(祝日!$B$2:$B$28,C256)&gt;0,"フィリピン祝日",IF(COUNTIF(祝日!$B$31:$B$52,C256)&gt;0,"日本の祝日",IF(COUNTIF(祝日!$B$55:$B$60,C256)&gt;0,"弊社休業日",IF(C256="","",TEXT(C256,"aaaa")))))</f>
        <v/>
      </c>
      <c r="C256" s="87"/>
      <c r="D256" s="86"/>
      <c r="E256" s="86"/>
      <c r="F256" s="124" t="str">
        <f>IF(AND(D256&lt;&gt;"",E256&lt;&gt;""),E256-D256,"")</f>
        <v/>
      </c>
      <c r="G256" s="81"/>
      <c r="H256" s="121" t="str">
        <f>IF(G256="","",VLOOKUP($G256,ご受講生徒様一覧表!$L:$M,2,FALSE))</f>
        <v/>
      </c>
      <c r="I256" s="81"/>
      <c r="J256" s="83"/>
      <c r="K256" s="84"/>
      <c r="L256" s="84"/>
      <c r="M256" s="85"/>
    </row>
    <row r="257" spans="1:13" ht="19.5" customHeight="1">
      <c r="A257" s="81"/>
      <c r="B257" s="121" t="str">
        <f>IF(COUNTIF(祝日!$B$2:$B$28,C257)&gt;0,"フィリピン祝日",IF(COUNTIF(祝日!$B$31:$B$52,C257)&gt;0,"日本の祝日",IF(COUNTIF(祝日!$B$55:$B$60,C257)&gt;0,"弊社休業日",IF(C257="","",TEXT(C257,"aaaa")))))</f>
        <v/>
      </c>
      <c r="C257" s="87"/>
      <c r="D257" s="86"/>
      <c r="E257" s="86"/>
      <c r="F257" s="124" t="str">
        <f>IF(AND(D257&lt;&gt;"",E257&lt;&gt;""),E257-D257,"")</f>
        <v/>
      </c>
      <c r="G257" s="81"/>
      <c r="H257" s="121" t="str">
        <f>IF(G257="","",VLOOKUP($G257,ご受講生徒様一覧表!$L:$M,2,FALSE))</f>
        <v/>
      </c>
      <c r="I257" s="81"/>
      <c r="J257" s="83"/>
      <c r="K257" s="84"/>
      <c r="L257" s="84"/>
      <c r="M257" s="85"/>
    </row>
    <row r="258" spans="1:13" ht="19.5" customHeight="1">
      <c r="A258" s="81"/>
      <c r="B258" s="121" t="str">
        <f>IF(COUNTIF(祝日!$B$2:$B$28,C258)&gt;0,"フィリピン祝日",IF(COUNTIF(祝日!$B$31:$B$52,C258)&gt;0,"日本の祝日",IF(COUNTIF(祝日!$B$55:$B$60,C258)&gt;0,"弊社休業日",IF(C258="","",TEXT(C258,"aaaa")))))</f>
        <v/>
      </c>
      <c r="C258" s="87"/>
      <c r="D258" s="86"/>
      <c r="E258" s="86"/>
      <c r="F258" s="124" t="str">
        <f>IF(AND(D258&lt;&gt;"",E258&lt;&gt;""),E258-D258,"")</f>
        <v/>
      </c>
      <c r="G258" s="81"/>
      <c r="H258" s="121" t="str">
        <f>IF(G258="","",VLOOKUP($G258,ご受講生徒様一覧表!$L:$M,2,FALSE))</f>
        <v/>
      </c>
      <c r="I258" s="81"/>
      <c r="J258" s="83"/>
      <c r="K258" s="84"/>
      <c r="L258" s="84"/>
      <c r="M258" s="85"/>
    </row>
    <row r="259" spans="1:13" ht="19.5" customHeight="1">
      <c r="A259" s="81"/>
      <c r="B259" s="121" t="str">
        <f>IF(COUNTIF(祝日!$B$2:$B$28,C259)&gt;0,"フィリピン祝日",IF(COUNTIF(祝日!$B$31:$B$52,C259)&gt;0,"日本の祝日",IF(COUNTIF(祝日!$B$55:$B$60,C259)&gt;0,"弊社休業日",IF(C259="","",TEXT(C259,"aaaa")))))</f>
        <v/>
      </c>
      <c r="C259" s="87"/>
      <c r="D259" s="86"/>
      <c r="E259" s="86"/>
      <c r="F259" s="124" t="str">
        <f>IF(AND(D259&lt;&gt;"",E259&lt;&gt;""),E259-D259,"")</f>
        <v/>
      </c>
      <c r="G259" s="81"/>
      <c r="H259" s="121" t="str">
        <f>IF(G259="","",VLOOKUP($G259,ご受講生徒様一覧表!$L:$M,2,FALSE))</f>
        <v/>
      </c>
      <c r="I259" s="81"/>
      <c r="J259" s="83"/>
      <c r="K259" s="84"/>
      <c r="L259" s="84"/>
      <c r="M259" s="85"/>
    </row>
    <row r="260" spans="1:13" ht="19.5" customHeight="1">
      <c r="A260" s="81"/>
      <c r="B260" s="121" t="str">
        <f>IF(COUNTIF(祝日!$B$2:$B$28,C260)&gt;0,"フィリピン祝日",IF(COUNTIF(祝日!$B$31:$B$52,C260)&gt;0,"日本の祝日",IF(COUNTIF(祝日!$B$55:$B$60,C260)&gt;0,"弊社休業日",IF(C260="","",TEXT(C260,"aaaa")))))</f>
        <v/>
      </c>
      <c r="C260" s="87"/>
      <c r="D260" s="86"/>
      <c r="E260" s="86"/>
      <c r="F260" s="124" t="str">
        <f>IF(AND(D260&lt;&gt;"",E260&lt;&gt;""),E260-D260,"")</f>
        <v/>
      </c>
      <c r="G260" s="81"/>
      <c r="H260" s="121" t="str">
        <f>IF(G260="","",VLOOKUP($G260,ご受講生徒様一覧表!$L:$M,2,FALSE))</f>
        <v/>
      </c>
      <c r="I260" s="81"/>
      <c r="J260" s="83"/>
      <c r="K260" s="84"/>
      <c r="L260" s="84"/>
      <c r="M260" s="85"/>
    </row>
    <row r="261" spans="1:13" ht="19.5" customHeight="1">
      <c r="A261" s="81"/>
      <c r="B261" s="121" t="str">
        <f>IF(COUNTIF(祝日!$B$2:$B$28,C261)&gt;0,"フィリピン祝日",IF(COUNTIF(祝日!$B$31:$B$52,C261)&gt;0,"日本の祝日",IF(COUNTIF(祝日!$B$55:$B$60,C261)&gt;0,"弊社休業日",IF(C261="","",TEXT(C261,"aaaa")))))</f>
        <v/>
      </c>
      <c r="C261" s="87"/>
      <c r="D261" s="86"/>
      <c r="E261" s="86"/>
      <c r="F261" s="124" t="str">
        <f>IF(AND(D261&lt;&gt;"",E261&lt;&gt;""),E261-D261,"")</f>
        <v/>
      </c>
      <c r="G261" s="81"/>
      <c r="H261" s="121" t="str">
        <f>IF(G261="","",VLOOKUP($G261,ご受講生徒様一覧表!$L:$M,2,FALSE))</f>
        <v/>
      </c>
      <c r="I261" s="81"/>
      <c r="J261" s="83"/>
      <c r="K261" s="84"/>
      <c r="L261" s="84"/>
      <c r="M261" s="85"/>
    </row>
    <row r="262" spans="1:13" ht="19.5" customHeight="1">
      <c r="A262" s="81"/>
      <c r="B262" s="121" t="str">
        <f>IF(COUNTIF(祝日!$B$2:$B$28,C262)&gt;0,"フィリピン祝日",IF(COUNTIF(祝日!$B$31:$B$52,C262)&gt;0,"日本の祝日",IF(COUNTIF(祝日!$B$55:$B$60,C262)&gt;0,"弊社休業日",IF(C262="","",TEXT(C262,"aaaa")))))</f>
        <v/>
      </c>
      <c r="C262" s="87"/>
      <c r="D262" s="86"/>
      <c r="E262" s="86"/>
      <c r="F262" s="124" t="str">
        <f>IF(AND(D262&lt;&gt;"",E262&lt;&gt;""),E262-D262,"")</f>
        <v/>
      </c>
      <c r="G262" s="81"/>
      <c r="H262" s="121" t="str">
        <f>IF(G262="","",VLOOKUP($G262,ご受講生徒様一覧表!$L:$M,2,FALSE))</f>
        <v/>
      </c>
      <c r="I262" s="81"/>
      <c r="J262" s="83"/>
      <c r="K262" s="84"/>
      <c r="L262" s="84"/>
      <c r="M262" s="85"/>
    </row>
    <row r="263" spans="1:13" ht="19.5" customHeight="1">
      <c r="A263" s="81"/>
      <c r="B263" s="121" t="str">
        <f>IF(COUNTIF(祝日!$B$2:$B$28,C263)&gt;0,"フィリピン祝日",IF(COUNTIF(祝日!$B$31:$B$52,C263)&gt;0,"日本の祝日",IF(COUNTIF(祝日!$B$55:$B$60,C263)&gt;0,"弊社休業日",IF(C263="","",TEXT(C263,"aaaa")))))</f>
        <v/>
      </c>
      <c r="C263" s="87"/>
      <c r="D263" s="86"/>
      <c r="E263" s="86"/>
      <c r="F263" s="124" t="str">
        <f>IF(AND(D263&lt;&gt;"",E263&lt;&gt;""),E263-D263,"")</f>
        <v/>
      </c>
      <c r="G263" s="81"/>
      <c r="H263" s="121" t="str">
        <f>IF(G263="","",VLOOKUP($G263,ご受講生徒様一覧表!$L:$M,2,FALSE))</f>
        <v/>
      </c>
      <c r="I263" s="81"/>
      <c r="J263" s="83"/>
      <c r="K263" s="84"/>
      <c r="L263" s="84"/>
      <c r="M263" s="85"/>
    </row>
    <row r="264" spans="1:13" ht="19.5" customHeight="1">
      <c r="A264" s="81"/>
      <c r="B264" s="121" t="str">
        <f>IF(COUNTIF(祝日!$B$2:$B$28,C264)&gt;0,"フィリピン祝日",IF(COUNTIF(祝日!$B$31:$B$52,C264)&gt;0,"日本の祝日",IF(COUNTIF(祝日!$B$55:$B$60,C264)&gt;0,"弊社休業日",IF(C264="","",TEXT(C264,"aaaa")))))</f>
        <v/>
      </c>
      <c r="C264" s="87"/>
      <c r="D264" s="86"/>
      <c r="E264" s="86"/>
      <c r="F264" s="124" t="str">
        <f>IF(AND(D264&lt;&gt;"",E264&lt;&gt;""),E264-D264,"")</f>
        <v/>
      </c>
      <c r="G264" s="81"/>
      <c r="H264" s="121" t="str">
        <f>IF(G264="","",VLOOKUP($G264,ご受講生徒様一覧表!$L:$M,2,FALSE))</f>
        <v/>
      </c>
      <c r="I264" s="81"/>
      <c r="J264" s="83"/>
      <c r="K264" s="84"/>
      <c r="L264" s="84"/>
      <c r="M264" s="85"/>
    </row>
    <row r="265" spans="1:13" ht="19.5" customHeight="1">
      <c r="A265" s="81"/>
      <c r="B265" s="121" t="str">
        <f>IF(COUNTIF(祝日!$B$2:$B$28,C265)&gt;0,"フィリピン祝日",IF(COUNTIF(祝日!$B$31:$B$52,C265)&gt;0,"日本の祝日",IF(COUNTIF(祝日!$B$55:$B$60,C265)&gt;0,"弊社休業日",IF(C265="","",TEXT(C265,"aaaa")))))</f>
        <v/>
      </c>
      <c r="C265" s="87"/>
      <c r="D265" s="86"/>
      <c r="E265" s="86"/>
      <c r="F265" s="124" t="str">
        <f>IF(AND(D265&lt;&gt;"",E265&lt;&gt;""),E265-D265,"")</f>
        <v/>
      </c>
      <c r="G265" s="81"/>
      <c r="H265" s="121" t="str">
        <f>IF(G265="","",VLOOKUP($G265,ご受講生徒様一覧表!$L:$M,2,FALSE))</f>
        <v/>
      </c>
      <c r="I265" s="81"/>
      <c r="J265" s="83"/>
      <c r="K265" s="84"/>
      <c r="L265" s="84"/>
      <c r="M265" s="85"/>
    </row>
    <row r="266" spans="1:13" ht="19.5" customHeight="1">
      <c r="A266" s="81"/>
      <c r="B266" s="121" t="str">
        <f>IF(COUNTIF(祝日!$B$2:$B$28,C266)&gt;0,"フィリピン祝日",IF(COUNTIF(祝日!$B$31:$B$52,C266)&gt;0,"日本の祝日",IF(COUNTIF(祝日!$B$55:$B$60,C266)&gt;0,"弊社休業日",IF(C266="","",TEXT(C266,"aaaa")))))</f>
        <v/>
      </c>
      <c r="C266" s="87"/>
      <c r="D266" s="86"/>
      <c r="E266" s="86"/>
      <c r="F266" s="124" t="str">
        <f>IF(AND(D266&lt;&gt;"",E266&lt;&gt;""),E266-D266,"")</f>
        <v/>
      </c>
      <c r="G266" s="81"/>
      <c r="H266" s="121" t="str">
        <f>IF(G266="","",VLOOKUP($G266,ご受講生徒様一覧表!$L:$M,2,FALSE))</f>
        <v/>
      </c>
      <c r="I266" s="81"/>
      <c r="J266" s="83"/>
      <c r="K266" s="84"/>
      <c r="L266" s="84"/>
      <c r="M266" s="85"/>
    </row>
    <row r="267" spans="1:13" ht="19.5" customHeight="1">
      <c r="A267" s="81"/>
      <c r="B267" s="121" t="str">
        <f>IF(COUNTIF(祝日!$B$2:$B$28,C267)&gt;0,"フィリピン祝日",IF(COUNTIF(祝日!$B$31:$B$52,C267)&gt;0,"日本の祝日",IF(COUNTIF(祝日!$B$55:$B$60,C267)&gt;0,"弊社休業日",IF(C267="","",TEXT(C267,"aaaa")))))</f>
        <v/>
      </c>
      <c r="C267" s="87"/>
      <c r="D267" s="86"/>
      <c r="E267" s="86"/>
      <c r="F267" s="124" t="str">
        <f>IF(AND(D267&lt;&gt;"",E267&lt;&gt;""),E267-D267,"")</f>
        <v/>
      </c>
      <c r="G267" s="81"/>
      <c r="H267" s="121" t="str">
        <f>IF(G267="","",VLOOKUP($G267,ご受講生徒様一覧表!$L:$M,2,FALSE))</f>
        <v/>
      </c>
      <c r="I267" s="81"/>
      <c r="J267" s="83"/>
      <c r="K267" s="84"/>
      <c r="L267" s="84"/>
      <c r="M267" s="85"/>
    </row>
    <row r="268" spans="1:13" ht="19.5" customHeight="1">
      <c r="A268" s="81"/>
      <c r="B268" s="121" t="str">
        <f>IF(COUNTIF(祝日!$B$2:$B$28,C268)&gt;0,"フィリピン祝日",IF(COUNTIF(祝日!$B$31:$B$52,C268)&gt;0,"日本の祝日",IF(COUNTIF(祝日!$B$55:$B$60,C268)&gt;0,"弊社休業日",IF(C268="","",TEXT(C268,"aaaa")))))</f>
        <v/>
      </c>
      <c r="C268" s="87"/>
      <c r="D268" s="86"/>
      <c r="E268" s="86"/>
      <c r="F268" s="124" t="str">
        <f>IF(AND(D268&lt;&gt;"",E268&lt;&gt;""),E268-D268,"")</f>
        <v/>
      </c>
      <c r="G268" s="81"/>
      <c r="H268" s="121" t="str">
        <f>IF(G268="","",VLOOKUP($G268,ご受講生徒様一覧表!$L:$M,2,FALSE))</f>
        <v/>
      </c>
      <c r="I268" s="81"/>
      <c r="J268" s="83"/>
      <c r="K268" s="84"/>
      <c r="L268" s="84"/>
      <c r="M268" s="85"/>
    </row>
    <row r="269" spans="1:13" ht="19.5" customHeight="1">
      <c r="A269" s="81"/>
      <c r="B269" s="121" t="str">
        <f>IF(COUNTIF(祝日!$B$2:$B$28,C269)&gt;0,"フィリピン祝日",IF(COUNTIF(祝日!$B$31:$B$52,C269)&gt;0,"日本の祝日",IF(COUNTIF(祝日!$B$55:$B$60,C269)&gt;0,"弊社休業日",IF(C269="","",TEXT(C269,"aaaa")))))</f>
        <v/>
      </c>
      <c r="C269" s="87"/>
      <c r="D269" s="86"/>
      <c r="E269" s="86"/>
      <c r="F269" s="124" t="str">
        <f>IF(AND(D269&lt;&gt;"",E269&lt;&gt;""),E269-D269,"")</f>
        <v/>
      </c>
      <c r="G269" s="81"/>
      <c r="H269" s="121" t="str">
        <f>IF(G269="","",VLOOKUP($G269,ご受講生徒様一覧表!$L:$M,2,FALSE))</f>
        <v/>
      </c>
      <c r="I269" s="81"/>
      <c r="J269" s="83"/>
      <c r="K269" s="84"/>
      <c r="L269" s="84"/>
      <c r="M269" s="85"/>
    </row>
    <row r="270" spans="1:13" ht="19.5" customHeight="1">
      <c r="A270" s="81"/>
      <c r="B270" s="121" t="str">
        <f>IF(COUNTIF(祝日!$B$2:$B$28,C270)&gt;0,"フィリピン祝日",IF(COUNTIF(祝日!$B$31:$B$52,C270)&gt;0,"日本の祝日",IF(COUNTIF(祝日!$B$55:$B$60,C270)&gt;0,"弊社休業日",IF(C270="","",TEXT(C270,"aaaa")))))</f>
        <v/>
      </c>
      <c r="C270" s="87"/>
      <c r="D270" s="86"/>
      <c r="E270" s="86"/>
      <c r="F270" s="124" t="str">
        <f>IF(AND(D270&lt;&gt;"",E270&lt;&gt;""),E270-D270,"")</f>
        <v/>
      </c>
      <c r="G270" s="81"/>
      <c r="H270" s="121" t="str">
        <f>IF(G270="","",VLOOKUP($G270,ご受講生徒様一覧表!$L:$M,2,FALSE))</f>
        <v/>
      </c>
      <c r="I270" s="81"/>
      <c r="J270" s="83"/>
      <c r="K270" s="84"/>
      <c r="L270" s="84"/>
      <c r="M270" s="85"/>
    </row>
    <row r="271" spans="1:13" ht="19.5" customHeight="1">
      <c r="A271" s="81"/>
      <c r="B271" s="121" t="str">
        <f>IF(COUNTIF(祝日!$B$2:$B$28,C271)&gt;0,"フィリピン祝日",IF(COUNTIF(祝日!$B$31:$B$52,C271)&gt;0,"日本の祝日",IF(COUNTIF(祝日!$B$55:$B$60,C271)&gt;0,"弊社休業日",IF(C271="","",TEXT(C271,"aaaa")))))</f>
        <v/>
      </c>
      <c r="C271" s="87"/>
      <c r="D271" s="86"/>
      <c r="E271" s="86"/>
      <c r="F271" s="124" t="str">
        <f>IF(AND(D271&lt;&gt;"",E271&lt;&gt;""),E271-D271,"")</f>
        <v/>
      </c>
      <c r="G271" s="81"/>
      <c r="H271" s="121" t="str">
        <f>IF(G271="","",VLOOKUP($G271,ご受講生徒様一覧表!$L:$M,2,FALSE))</f>
        <v/>
      </c>
      <c r="I271" s="81"/>
      <c r="J271" s="83"/>
      <c r="K271" s="84"/>
      <c r="L271" s="84"/>
      <c r="M271" s="85"/>
    </row>
    <row r="272" spans="1:13" ht="19.5" customHeight="1">
      <c r="A272" s="81"/>
      <c r="B272" s="121" t="str">
        <f>IF(COUNTIF(祝日!$B$2:$B$28,C272)&gt;0,"フィリピン祝日",IF(COUNTIF(祝日!$B$31:$B$52,C272)&gt;0,"日本の祝日",IF(COUNTIF(祝日!$B$55:$B$60,C272)&gt;0,"弊社休業日",IF(C272="","",TEXT(C272,"aaaa")))))</f>
        <v/>
      </c>
      <c r="C272" s="87"/>
      <c r="D272" s="86"/>
      <c r="E272" s="86"/>
      <c r="F272" s="124" t="str">
        <f>IF(AND(D272&lt;&gt;"",E272&lt;&gt;""),E272-D272,"")</f>
        <v/>
      </c>
      <c r="G272" s="81"/>
      <c r="H272" s="121" t="str">
        <f>IF(G272="","",VLOOKUP($G272,ご受講生徒様一覧表!$L:$M,2,FALSE))</f>
        <v/>
      </c>
      <c r="I272" s="81"/>
      <c r="J272" s="83"/>
      <c r="K272" s="84"/>
      <c r="L272" s="84"/>
      <c r="M272" s="85"/>
    </row>
    <row r="273" spans="1:13" ht="19.5" customHeight="1">
      <c r="A273" s="81"/>
      <c r="B273" s="121" t="str">
        <f>IF(COUNTIF(祝日!$B$2:$B$28,C273)&gt;0,"フィリピン祝日",IF(COUNTIF(祝日!$B$31:$B$52,C273)&gt;0,"日本の祝日",IF(COUNTIF(祝日!$B$55:$B$60,C273)&gt;0,"弊社休業日",IF(C273="","",TEXT(C273,"aaaa")))))</f>
        <v/>
      </c>
      <c r="C273" s="87"/>
      <c r="D273" s="86"/>
      <c r="E273" s="86"/>
      <c r="F273" s="124" t="str">
        <f>IF(AND(D273&lt;&gt;"",E273&lt;&gt;""),E273-D273,"")</f>
        <v/>
      </c>
      <c r="G273" s="81"/>
      <c r="H273" s="121" t="str">
        <f>IF(G273="","",VLOOKUP($G273,ご受講生徒様一覧表!$L:$M,2,FALSE))</f>
        <v/>
      </c>
      <c r="I273" s="81"/>
      <c r="J273" s="83"/>
      <c r="K273" s="84"/>
      <c r="L273" s="84"/>
      <c r="M273" s="85"/>
    </row>
    <row r="274" spans="1:13" ht="19.5" customHeight="1">
      <c r="A274" s="81"/>
      <c r="B274" s="121" t="str">
        <f>IF(COUNTIF(祝日!$B$2:$B$28,C274)&gt;0,"フィリピン祝日",IF(COUNTIF(祝日!$B$31:$B$52,C274)&gt;0,"日本の祝日",IF(COUNTIF(祝日!$B$55:$B$60,C274)&gt;0,"弊社休業日",IF(C274="","",TEXT(C274,"aaaa")))))</f>
        <v/>
      </c>
      <c r="C274" s="87"/>
      <c r="D274" s="86"/>
      <c r="E274" s="86"/>
      <c r="F274" s="124" t="str">
        <f>IF(AND(D274&lt;&gt;"",E274&lt;&gt;""),E274-D274,"")</f>
        <v/>
      </c>
      <c r="G274" s="81"/>
      <c r="H274" s="121" t="str">
        <f>IF(G274="","",VLOOKUP($G274,ご受講生徒様一覧表!$L:$M,2,FALSE))</f>
        <v/>
      </c>
      <c r="I274" s="81"/>
      <c r="J274" s="83"/>
      <c r="K274" s="84"/>
      <c r="L274" s="84"/>
      <c r="M274" s="85"/>
    </row>
    <row r="275" spans="1:13" ht="19.5" customHeight="1">
      <c r="A275" s="81"/>
      <c r="B275" s="121" t="str">
        <f>IF(COUNTIF(祝日!$B$2:$B$28,C275)&gt;0,"フィリピン祝日",IF(COUNTIF(祝日!$B$31:$B$52,C275)&gt;0,"日本の祝日",IF(COUNTIF(祝日!$B$55:$B$60,C275)&gt;0,"弊社休業日",IF(C275="","",TEXT(C275,"aaaa")))))</f>
        <v/>
      </c>
      <c r="C275" s="87"/>
      <c r="D275" s="86"/>
      <c r="E275" s="86"/>
      <c r="F275" s="124" t="str">
        <f>IF(AND(D275&lt;&gt;"",E275&lt;&gt;""),E275-D275,"")</f>
        <v/>
      </c>
      <c r="G275" s="81"/>
      <c r="H275" s="121" t="str">
        <f>IF(G275="","",VLOOKUP($G275,ご受講生徒様一覧表!$L:$M,2,FALSE))</f>
        <v/>
      </c>
      <c r="I275" s="81"/>
      <c r="J275" s="83"/>
      <c r="K275" s="84"/>
      <c r="L275" s="84"/>
      <c r="M275" s="85"/>
    </row>
    <row r="276" spans="1:13" ht="19.5" customHeight="1">
      <c r="A276" s="81"/>
      <c r="B276" s="121" t="str">
        <f>IF(COUNTIF(祝日!$B$2:$B$28,C276)&gt;0,"フィリピン祝日",IF(COUNTIF(祝日!$B$31:$B$52,C276)&gt;0,"日本の祝日",IF(COUNTIF(祝日!$B$55:$B$60,C276)&gt;0,"弊社休業日",IF(C276="","",TEXT(C276,"aaaa")))))</f>
        <v/>
      </c>
      <c r="C276" s="87"/>
      <c r="D276" s="86"/>
      <c r="E276" s="86"/>
      <c r="F276" s="124" t="str">
        <f>IF(AND(D276&lt;&gt;"",E276&lt;&gt;""),E276-D276,"")</f>
        <v/>
      </c>
      <c r="G276" s="81"/>
      <c r="H276" s="121" t="str">
        <f>IF(G276="","",VLOOKUP($G276,ご受講生徒様一覧表!$L:$M,2,FALSE))</f>
        <v/>
      </c>
      <c r="I276" s="81"/>
      <c r="J276" s="83"/>
      <c r="K276" s="84"/>
      <c r="L276" s="84"/>
      <c r="M276" s="85"/>
    </row>
    <row r="277" spans="1:13" ht="19.5" customHeight="1">
      <c r="A277" s="81"/>
      <c r="B277" s="121" t="str">
        <f>IF(COUNTIF(祝日!$B$2:$B$28,C277)&gt;0,"フィリピン祝日",IF(COUNTIF(祝日!$B$31:$B$52,C277)&gt;0,"日本の祝日",IF(COUNTIF(祝日!$B$55:$B$60,C277)&gt;0,"弊社休業日",IF(C277="","",TEXT(C277,"aaaa")))))</f>
        <v/>
      </c>
      <c r="C277" s="87"/>
      <c r="D277" s="86"/>
      <c r="E277" s="86"/>
      <c r="F277" s="124" t="str">
        <f>IF(AND(D277&lt;&gt;"",E277&lt;&gt;""),E277-D277,"")</f>
        <v/>
      </c>
      <c r="G277" s="81"/>
      <c r="H277" s="121" t="str">
        <f>IF(G277="","",VLOOKUP($G277,ご受講生徒様一覧表!$L:$M,2,FALSE))</f>
        <v/>
      </c>
      <c r="I277" s="81"/>
      <c r="J277" s="83"/>
      <c r="K277" s="84"/>
      <c r="L277" s="84"/>
      <c r="M277" s="85"/>
    </row>
    <row r="278" spans="1:13" ht="19.5" customHeight="1">
      <c r="A278" s="81"/>
      <c r="B278" s="121" t="str">
        <f>IF(COUNTIF(祝日!$B$2:$B$28,C278)&gt;0,"フィリピン祝日",IF(COUNTIF(祝日!$B$31:$B$52,C278)&gt;0,"日本の祝日",IF(COUNTIF(祝日!$B$55:$B$60,C278)&gt;0,"弊社休業日",IF(C278="","",TEXT(C278,"aaaa")))))</f>
        <v/>
      </c>
      <c r="C278" s="87"/>
      <c r="D278" s="86"/>
      <c r="E278" s="86"/>
      <c r="F278" s="124" t="str">
        <f>IF(AND(D278&lt;&gt;"",E278&lt;&gt;""),E278-D278,"")</f>
        <v/>
      </c>
      <c r="G278" s="81"/>
      <c r="H278" s="121" t="str">
        <f>IF(G278="","",VLOOKUP($G278,ご受講生徒様一覧表!$L:$M,2,FALSE))</f>
        <v/>
      </c>
      <c r="I278" s="81"/>
      <c r="J278" s="83"/>
      <c r="K278" s="84"/>
      <c r="L278" s="84"/>
      <c r="M278" s="85"/>
    </row>
    <row r="279" spans="1:13" ht="19.5" customHeight="1">
      <c r="A279" s="81"/>
      <c r="B279" s="121" t="str">
        <f>IF(COUNTIF(祝日!$B$2:$B$28,C279)&gt;0,"フィリピン祝日",IF(COUNTIF(祝日!$B$31:$B$52,C279)&gt;0,"日本の祝日",IF(COUNTIF(祝日!$B$55:$B$60,C279)&gt;0,"弊社休業日",IF(C279="","",TEXT(C279,"aaaa")))))</f>
        <v/>
      </c>
      <c r="C279" s="87"/>
      <c r="D279" s="86"/>
      <c r="E279" s="86"/>
      <c r="F279" s="124" t="str">
        <f>IF(AND(D279&lt;&gt;"",E279&lt;&gt;""),E279-D279,"")</f>
        <v/>
      </c>
      <c r="G279" s="81"/>
      <c r="H279" s="121" t="str">
        <f>IF(G279="","",VLOOKUP($G279,ご受講生徒様一覧表!$L:$M,2,FALSE))</f>
        <v/>
      </c>
      <c r="I279" s="81"/>
      <c r="J279" s="83"/>
      <c r="K279" s="84"/>
      <c r="L279" s="84"/>
      <c r="M279" s="85"/>
    </row>
    <row r="280" spans="1:13" ht="19.5" customHeight="1">
      <c r="A280" s="81"/>
      <c r="B280" s="121" t="str">
        <f>IF(COUNTIF(祝日!$B$2:$B$28,C280)&gt;0,"フィリピン祝日",IF(COUNTIF(祝日!$B$31:$B$52,C280)&gt;0,"日本の祝日",IF(COUNTIF(祝日!$B$55:$B$60,C280)&gt;0,"弊社休業日",IF(C280="","",TEXT(C280,"aaaa")))))</f>
        <v/>
      </c>
      <c r="C280" s="87"/>
      <c r="D280" s="86"/>
      <c r="E280" s="86"/>
      <c r="F280" s="124" t="str">
        <f>IF(AND(D280&lt;&gt;"",E280&lt;&gt;""),E280-D280,"")</f>
        <v/>
      </c>
      <c r="G280" s="81"/>
      <c r="H280" s="121" t="str">
        <f>IF(G280="","",VLOOKUP($G280,ご受講生徒様一覧表!$L:$M,2,FALSE))</f>
        <v/>
      </c>
      <c r="I280" s="81"/>
      <c r="J280" s="83"/>
      <c r="K280" s="84"/>
      <c r="L280" s="84"/>
      <c r="M280" s="85"/>
    </row>
    <row r="281" spans="1:13" ht="19.5" customHeight="1">
      <c r="A281" s="81"/>
      <c r="B281" s="121" t="str">
        <f>IF(COUNTIF(祝日!$B$2:$B$28,C281)&gt;0,"フィリピン祝日",IF(COUNTIF(祝日!$B$31:$B$52,C281)&gt;0,"日本の祝日",IF(COUNTIF(祝日!$B$55:$B$60,C281)&gt;0,"弊社休業日",IF(C281="","",TEXT(C281,"aaaa")))))</f>
        <v/>
      </c>
      <c r="C281" s="87"/>
      <c r="D281" s="86"/>
      <c r="E281" s="86"/>
      <c r="F281" s="124" t="str">
        <f>IF(AND(D281&lt;&gt;"",E281&lt;&gt;""),E281-D281,"")</f>
        <v/>
      </c>
      <c r="G281" s="81"/>
      <c r="H281" s="121" t="str">
        <f>IF(G281="","",VLOOKUP($G281,ご受講生徒様一覧表!$L:$M,2,FALSE))</f>
        <v/>
      </c>
      <c r="I281" s="81"/>
      <c r="J281" s="83"/>
      <c r="K281" s="84"/>
      <c r="L281" s="84"/>
      <c r="M281" s="85"/>
    </row>
    <row r="282" spans="1:13" ht="19.5" customHeight="1">
      <c r="A282" s="81"/>
      <c r="B282" s="121" t="str">
        <f>IF(COUNTIF(祝日!$B$2:$B$28,C282)&gt;0,"フィリピン祝日",IF(COUNTIF(祝日!$B$31:$B$52,C282)&gt;0,"日本の祝日",IF(COUNTIF(祝日!$B$55:$B$60,C282)&gt;0,"弊社休業日",IF(C282="","",TEXT(C282,"aaaa")))))</f>
        <v/>
      </c>
      <c r="C282" s="87"/>
      <c r="D282" s="86"/>
      <c r="E282" s="86"/>
      <c r="F282" s="124" t="str">
        <f>IF(AND(D282&lt;&gt;"",E282&lt;&gt;""),E282-D282,"")</f>
        <v/>
      </c>
      <c r="G282" s="81"/>
      <c r="H282" s="121" t="str">
        <f>IF(G282="","",VLOOKUP($G282,ご受講生徒様一覧表!$L:$M,2,FALSE))</f>
        <v/>
      </c>
      <c r="I282" s="81"/>
      <c r="J282" s="83"/>
      <c r="K282" s="84"/>
      <c r="L282" s="84"/>
      <c r="M282" s="85"/>
    </row>
    <row r="283" spans="1:13" ht="19.5" customHeight="1">
      <c r="A283" s="81"/>
      <c r="B283" s="121" t="str">
        <f>IF(COUNTIF(祝日!$B$2:$B$28,C283)&gt;0,"フィリピン祝日",IF(COUNTIF(祝日!$B$31:$B$52,C283)&gt;0,"日本の祝日",IF(COUNTIF(祝日!$B$55:$B$60,C283)&gt;0,"弊社休業日",IF(C283="","",TEXT(C283,"aaaa")))))</f>
        <v/>
      </c>
      <c r="C283" s="87"/>
      <c r="D283" s="86"/>
      <c r="E283" s="86"/>
      <c r="F283" s="124" t="str">
        <f>IF(AND(D283&lt;&gt;"",E283&lt;&gt;""),E283-D283,"")</f>
        <v/>
      </c>
      <c r="G283" s="81"/>
      <c r="H283" s="121" t="str">
        <f>IF(G283="","",VLOOKUP($G283,ご受講生徒様一覧表!$L:$M,2,FALSE))</f>
        <v/>
      </c>
      <c r="I283" s="81"/>
      <c r="J283" s="83"/>
      <c r="K283" s="84"/>
      <c r="L283" s="84"/>
      <c r="M283" s="85"/>
    </row>
    <row r="284" spans="1:13" ht="19.5" customHeight="1">
      <c r="A284" s="81"/>
      <c r="B284" s="121" t="str">
        <f>IF(COUNTIF(祝日!$B$2:$B$28,C284)&gt;0,"フィリピン祝日",IF(COUNTIF(祝日!$B$31:$B$52,C284)&gt;0,"日本の祝日",IF(COUNTIF(祝日!$B$55:$B$60,C284)&gt;0,"弊社休業日",IF(C284="","",TEXT(C284,"aaaa")))))</f>
        <v/>
      </c>
      <c r="C284" s="87"/>
      <c r="D284" s="86"/>
      <c r="E284" s="86"/>
      <c r="F284" s="124" t="str">
        <f>IF(AND(D284&lt;&gt;"",E284&lt;&gt;""),E284-D284,"")</f>
        <v/>
      </c>
      <c r="G284" s="81"/>
      <c r="H284" s="121" t="str">
        <f>IF(G284="","",VLOOKUP($G284,ご受講生徒様一覧表!$L:$M,2,FALSE))</f>
        <v/>
      </c>
      <c r="I284" s="81"/>
      <c r="J284" s="83"/>
      <c r="K284" s="84"/>
      <c r="L284" s="84"/>
      <c r="M284" s="85"/>
    </row>
    <row r="285" spans="1:13" ht="19.5" customHeight="1">
      <c r="A285" s="81"/>
      <c r="B285" s="121" t="str">
        <f>IF(COUNTIF(祝日!$B$2:$B$28,C285)&gt;0,"フィリピン祝日",IF(COUNTIF(祝日!$B$31:$B$52,C285)&gt;0,"日本の祝日",IF(COUNTIF(祝日!$B$55:$B$60,C285)&gt;0,"弊社休業日",IF(C285="","",TEXT(C285,"aaaa")))))</f>
        <v/>
      </c>
      <c r="C285" s="87"/>
      <c r="D285" s="86"/>
      <c r="E285" s="86"/>
      <c r="F285" s="124" t="str">
        <f>IF(AND(D285&lt;&gt;"",E285&lt;&gt;""),E285-D285,"")</f>
        <v/>
      </c>
      <c r="G285" s="81"/>
      <c r="H285" s="121" t="str">
        <f>IF(G285="","",VLOOKUP($G285,ご受講生徒様一覧表!$L:$M,2,FALSE))</f>
        <v/>
      </c>
      <c r="I285" s="81"/>
      <c r="J285" s="83"/>
      <c r="K285" s="84"/>
      <c r="L285" s="84"/>
      <c r="M285" s="85"/>
    </row>
    <row r="286" spans="1:13" ht="19.5" customHeight="1">
      <c r="A286" s="81"/>
      <c r="B286" s="121" t="str">
        <f>IF(COUNTIF(祝日!$B$2:$B$28,C286)&gt;0,"フィリピン祝日",IF(COUNTIF(祝日!$B$31:$B$52,C286)&gt;0,"日本の祝日",IF(COUNTIF(祝日!$B$55:$B$60,C286)&gt;0,"弊社休業日",IF(C286="","",TEXT(C286,"aaaa")))))</f>
        <v/>
      </c>
      <c r="C286" s="87"/>
      <c r="D286" s="86"/>
      <c r="E286" s="86"/>
      <c r="F286" s="124" t="str">
        <f>IF(AND(D286&lt;&gt;"",E286&lt;&gt;""),E286-D286,"")</f>
        <v/>
      </c>
      <c r="G286" s="81"/>
      <c r="H286" s="121" t="str">
        <f>IF(G286="","",VLOOKUP($G286,ご受講生徒様一覧表!$L:$M,2,FALSE))</f>
        <v/>
      </c>
      <c r="I286" s="81"/>
      <c r="J286" s="83"/>
      <c r="K286" s="84"/>
      <c r="L286" s="84"/>
      <c r="M286" s="85"/>
    </row>
    <row r="287" spans="1:13" ht="19.5" customHeight="1">
      <c r="A287" s="81"/>
      <c r="B287" s="121" t="str">
        <f>IF(COUNTIF(祝日!$B$2:$B$28,C287)&gt;0,"フィリピン祝日",IF(COUNTIF(祝日!$B$31:$B$52,C287)&gt;0,"日本の祝日",IF(COUNTIF(祝日!$B$55:$B$60,C287)&gt;0,"弊社休業日",IF(C287="","",TEXT(C287,"aaaa")))))</f>
        <v/>
      </c>
      <c r="C287" s="87"/>
      <c r="D287" s="86"/>
      <c r="E287" s="86"/>
      <c r="F287" s="124" t="str">
        <f>IF(AND(D287&lt;&gt;"",E287&lt;&gt;""),E287-D287,"")</f>
        <v/>
      </c>
      <c r="G287" s="81"/>
      <c r="H287" s="121" t="str">
        <f>IF(G287="","",VLOOKUP($G287,ご受講生徒様一覧表!$L:$M,2,FALSE))</f>
        <v/>
      </c>
      <c r="I287" s="81"/>
      <c r="J287" s="83"/>
      <c r="K287" s="84"/>
      <c r="L287" s="84"/>
      <c r="M287" s="85"/>
    </row>
    <row r="288" spans="1:13" ht="19.5" customHeight="1">
      <c r="A288" s="81"/>
      <c r="B288" s="121" t="str">
        <f>IF(COUNTIF(祝日!$B$2:$B$28,C288)&gt;0,"フィリピン祝日",IF(COUNTIF(祝日!$B$31:$B$52,C288)&gt;0,"日本の祝日",IF(COUNTIF(祝日!$B$55:$B$60,C288)&gt;0,"弊社休業日",IF(C288="","",TEXT(C288,"aaaa")))))</f>
        <v/>
      </c>
      <c r="C288" s="87"/>
      <c r="D288" s="86"/>
      <c r="E288" s="86"/>
      <c r="F288" s="124" t="str">
        <f>IF(AND(D288&lt;&gt;"",E288&lt;&gt;""),E288-D288,"")</f>
        <v/>
      </c>
      <c r="G288" s="81"/>
      <c r="H288" s="121" t="str">
        <f>IF(G288="","",VLOOKUP($G288,ご受講生徒様一覧表!$L:$M,2,FALSE))</f>
        <v/>
      </c>
      <c r="I288" s="81"/>
      <c r="J288" s="83"/>
      <c r="K288" s="84"/>
      <c r="L288" s="84"/>
      <c r="M288" s="85"/>
    </row>
    <row r="289" spans="1:13" ht="19.5" customHeight="1">
      <c r="A289" s="81"/>
      <c r="B289" s="121" t="str">
        <f>IF(COUNTIF(祝日!$B$2:$B$28,C289)&gt;0,"フィリピン祝日",IF(COUNTIF(祝日!$B$31:$B$52,C289)&gt;0,"日本の祝日",IF(COUNTIF(祝日!$B$55:$B$60,C289)&gt;0,"弊社休業日",IF(C289="","",TEXT(C289,"aaaa")))))</f>
        <v/>
      </c>
      <c r="C289" s="87"/>
      <c r="D289" s="86"/>
      <c r="E289" s="86"/>
      <c r="F289" s="124" t="str">
        <f>IF(AND(D289&lt;&gt;"",E289&lt;&gt;""),E289-D289,"")</f>
        <v/>
      </c>
      <c r="G289" s="81"/>
      <c r="H289" s="121" t="str">
        <f>IF(G289="","",VLOOKUP($G289,ご受講生徒様一覧表!$L:$M,2,FALSE))</f>
        <v/>
      </c>
      <c r="I289" s="81"/>
      <c r="J289" s="83"/>
      <c r="K289" s="84"/>
      <c r="L289" s="84"/>
      <c r="M289" s="85"/>
    </row>
    <row r="290" spans="1:13" ht="19.5" customHeight="1">
      <c r="A290" s="81"/>
      <c r="B290" s="121" t="str">
        <f>IF(COUNTIF(祝日!$B$2:$B$28,C290)&gt;0,"フィリピン祝日",IF(COUNTIF(祝日!$B$31:$B$52,C290)&gt;0,"日本の祝日",IF(COUNTIF(祝日!$B$55:$B$60,C290)&gt;0,"弊社休業日",IF(C290="","",TEXT(C290,"aaaa")))))</f>
        <v/>
      </c>
      <c r="C290" s="87"/>
      <c r="D290" s="86"/>
      <c r="E290" s="86"/>
      <c r="F290" s="124" t="str">
        <f>IF(AND(D290&lt;&gt;"",E290&lt;&gt;""),E290-D290,"")</f>
        <v/>
      </c>
      <c r="G290" s="81"/>
      <c r="H290" s="121" t="str">
        <f>IF(G290="","",VLOOKUP($G290,ご受講生徒様一覧表!$L:$M,2,FALSE))</f>
        <v/>
      </c>
      <c r="I290" s="81"/>
      <c r="J290" s="83"/>
      <c r="K290" s="84"/>
      <c r="L290" s="84"/>
      <c r="M290" s="85"/>
    </row>
    <row r="291" spans="1:13" ht="19.5" customHeight="1">
      <c r="A291" s="81"/>
      <c r="B291" s="121" t="str">
        <f>IF(COUNTIF(祝日!$B$2:$B$28,C291)&gt;0,"フィリピン祝日",IF(COUNTIF(祝日!$B$31:$B$52,C291)&gt;0,"日本の祝日",IF(COUNTIF(祝日!$B$55:$B$60,C291)&gt;0,"弊社休業日",IF(C291="","",TEXT(C291,"aaaa")))))</f>
        <v/>
      </c>
      <c r="C291" s="87"/>
      <c r="D291" s="86"/>
      <c r="E291" s="86"/>
      <c r="F291" s="124" t="str">
        <f>IF(AND(D291&lt;&gt;"",E291&lt;&gt;""),E291-D291,"")</f>
        <v/>
      </c>
      <c r="G291" s="81"/>
      <c r="H291" s="121" t="str">
        <f>IF(G291="","",VLOOKUP($G291,ご受講生徒様一覧表!$L:$M,2,FALSE))</f>
        <v/>
      </c>
      <c r="I291" s="81"/>
      <c r="J291" s="83"/>
      <c r="K291" s="84"/>
      <c r="L291" s="84"/>
      <c r="M291" s="85"/>
    </row>
    <row r="292" spans="1:13" ht="19.5" customHeight="1">
      <c r="A292" s="81"/>
      <c r="B292" s="121" t="str">
        <f>IF(COUNTIF(祝日!$B$2:$B$28,C292)&gt;0,"フィリピン祝日",IF(COUNTIF(祝日!$B$31:$B$52,C292)&gt;0,"日本の祝日",IF(COUNTIF(祝日!$B$55:$B$60,C292)&gt;0,"弊社休業日",IF(C292="","",TEXT(C292,"aaaa")))))</f>
        <v/>
      </c>
      <c r="C292" s="87"/>
      <c r="D292" s="86"/>
      <c r="E292" s="86"/>
      <c r="F292" s="124" t="str">
        <f>IF(AND(D292&lt;&gt;"",E292&lt;&gt;""),E292-D292,"")</f>
        <v/>
      </c>
      <c r="G292" s="81"/>
      <c r="H292" s="121" t="str">
        <f>IF(G292="","",VLOOKUP($G292,ご受講生徒様一覧表!$L:$M,2,FALSE))</f>
        <v/>
      </c>
      <c r="I292" s="81"/>
      <c r="J292" s="83"/>
      <c r="K292" s="84"/>
      <c r="L292" s="84"/>
      <c r="M292" s="85"/>
    </row>
    <row r="293" spans="1:13" ht="19.5" customHeight="1">
      <c r="A293" s="81"/>
      <c r="B293" s="121" t="str">
        <f>IF(COUNTIF(祝日!$B$2:$B$28,C293)&gt;0,"フィリピン祝日",IF(COUNTIF(祝日!$B$31:$B$52,C293)&gt;0,"日本の祝日",IF(COUNTIF(祝日!$B$55:$B$60,C293)&gt;0,"弊社休業日",IF(C293="","",TEXT(C293,"aaaa")))))</f>
        <v/>
      </c>
      <c r="C293" s="87"/>
      <c r="D293" s="86"/>
      <c r="E293" s="86"/>
      <c r="F293" s="124" t="str">
        <f>IF(AND(D293&lt;&gt;"",E293&lt;&gt;""),E293-D293,"")</f>
        <v/>
      </c>
      <c r="G293" s="81"/>
      <c r="H293" s="121" t="str">
        <f>IF(G293="","",VLOOKUP($G293,ご受講生徒様一覧表!$L:$M,2,FALSE))</f>
        <v/>
      </c>
      <c r="I293" s="81"/>
      <c r="J293" s="83"/>
      <c r="K293" s="84"/>
      <c r="L293" s="84"/>
      <c r="M293" s="85"/>
    </row>
    <row r="294" spans="1:13" ht="19.5" customHeight="1">
      <c r="A294" s="81"/>
      <c r="B294" s="121" t="str">
        <f>IF(COUNTIF(祝日!$B$2:$B$28,C294)&gt;0,"フィリピン祝日",IF(COUNTIF(祝日!$B$31:$B$52,C294)&gt;0,"日本の祝日",IF(COUNTIF(祝日!$B$55:$B$60,C294)&gt;0,"弊社休業日",IF(C294="","",TEXT(C294,"aaaa")))))</f>
        <v/>
      </c>
      <c r="C294" s="87"/>
      <c r="D294" s="86"/>
      <c r="E294" s="86"/>
      <c r="F294" s="124" t="str">
        <f>IF(AND(D294&lt;&gt;"",E294&lt;&gt;""),E294-D294,"")</f>
        <v/>
      </c>
      <c r="G294" s="81"/>
      <c r="H294" s="121" t="str">
        <f>IF(G294="","",VLOOKUP($G294,ご受講生徒様一覧表!$L:$M,2,FALSE))</f>
        <v/>
      </c>
      <c r="I294" s="81"/>
      <c r="J294" s="83"/>
      <c r="K294" s="84"/>
      <c r="L294" s="84"/>
      <c r="M294" s="85"/>
    </row>
    <row r="295" spans="1:13" ht="19.5" customHeight="1">
      <c r="A295" s="81"/>
      <c r="B295" s="121" t="str">
        <f>IF(COUNTIF(祝日!$B$2:$B$28,C295)&gt;0,"フィリピン祝日",IF(COUNTIF(祝日!$B$31:$B$52,C295)&gt;0,"日本の祝日",IF(COUNTIF(祝日!$B$55:$B$60,C295)&gt;0,"弊社休業日",IF(C295="","",TEXT(C295,"aaaa")))))</f>
        <v/>
      </c>
      <c r="C295" s="87"/>
      <c r="D295" s="86"/>
      <c r="E295" s="86"/>
      <c r="F295" s="124" t="str">
        <f>IF(AND(D295&lt;&gt;"",E295&lt;&gt;""),E295-D295,"")</f>
        <v/>
      </c>
      <c r="G295" s="81"/>
      <c r="H295" s="121" t="str">
        <f>IF(G295="","",VLOOKUP($G295,ご受講生徒様一覧表!$L:$M,2,FALSE))</f>
        <v/>
      </c>
      <c r="I295" s="81"/>
      <c r="J295" s="83"/>
      <c r="K295" s="84"/>
      <c r="L295" s="84"/>
      <c r="M295" s="85"/>
    </row>
    <row r="296" spans="1:13" ht="19.5" customHeight="1">
      <c r="A296" s="81"/>
      <c r="B296" s="121" t="str">
        <f>IF(COUNTIF(祝日!$B$2:$B$28,C296)&gt;0,"フィリピン祝日",IF(COUNTIF(祝日!$B$31:$B$52,C296)&gt;0,"日本の祝日",IF(COUNTIF(祝日!$B$55:$B$60,C296)&gt;0,"弊社休業日",IF(C296="","",TEXT(C296,"aaaa")))))</f>
        <v/>
      </c>
      <c r="C296" s="87"/>
      <c r="D296" s="86"/>
      <c r="E296" s="86"/>
      <c r="F296" s="124" t="str">
        <f>IF(AND(D296&lt;&gt;"",E296&lt;&gt;""),E296-D296,"")</f>
        <v/>
      </c>
      <c r="G296" s="81"/>
      <c r="H296" s="121" t="str">
        <f>IF(G296="","",VLOOKUP($G296,ご受講生徒様一覧表!$L:$M,2,FALSE))</f>
        <v/>
      </c>
      <c r="I296" s="81"/>
      <c r="J296" s="83"/>
      <c r="K296" s="84"/>
      <c r="L296" s="84"/>
      <c r="M296" s="85"/>
    </row>
    <row r="297" spans="1:13" ht="19.5" customHeight="1">
      <c r="A297" s="81"/>
      <c r="B297" s="121" t="str">
        <f>IF(COUNTIF(祝日!$B$2:$B$28,C297)&gt;0,"フィリピン祝日",IF(COUNTIF(祝日!$B$31:$B$52,C297)&gt;0,"日本の祝日",IF(COUNTIF(祝日!$B$55:$B$60,C297)&gt;0,"弊社休業日",IF(C297="","",TEXT(C297,"aaaa")))))</f>
        <v/>
      </c>
      <c r="C297" s="87"/>
      <c r="D297" s="86"/>
      <c r="E297" s="86"/>
      <c r="F297" s="124" t="str">
        <f>IF(AND(D297&lt;&gt;"",E297&lt;&gt;""),E297-D297,"")</f>
        <v/>
      </c>
      <c r="G297" s="81"/>
      <c r="H297" s="121" t="str">
        <f>IF(G297="","",VLOOKUP($G297,ご受講生徒様一覧表!$L:$M,2,FALSE))</f>
        <v/>
      </c>
      <c r="I297" s="81"/>
      <c r="J297" s="83"/>
      <c r="K297" s="84"/>
      <c r="L297" s="84"/>
      <c r="M297" s="85"/>
    </row>
    <row r="298" spans="1:13" ht="19.5" customHeight="1">
      <c r="A298" s="81"/>
      <c r="B298" s="121" t="str">
        <f>IF(COUNTIF(祝日!$B$2:$B$28,C298)&gt;0,"フィリピン祝日",IF(COUNTIF(祝日!$B$31:$B$52,C298)&gt;0,"日本の祝日",IF(COUNTIF(祝日!$B$55:$B$60,C298)&gt;0,"弊社休業日",IF(C298="","",TEXT(C298,"aaaa")))))</f>
        <v/>
      </c>
      <c r="C298" s="87"/>
      <c r="D298" s="86"/>
      <c r="E298" s="86"/>
      <c r="F298" s="124" t="str">
        <f>IF(AND(D298&lt;&gt;"",E298&lt;&gt;""),E298-D298,"")</f>
        <v/>
      </c>
      <c r="G298" s="81"/>
      <c r="H298" s="121" t="str">
        <f>IF(G298="","",VLOOKUP($G298,ご受講生徒様一覧表!$L:$M,2,FALSE))</f>
        <v/>
      </c>
      <c r="I298" s="81"/>
      <c r="J298" s="83"/>
      <c r="K298" s="84"/>
      <c r="L298" s="84"/>
      <c r="M298" s="85"/>
    </row>
    <row r="299" spans="1:13" ht="19.5" customHeight="1">
      <c r="A299" s="81"/>
      <c r="B299" s="121" t="str">
        <f>IF(COUNTIF(祝日!$B$2:$B$28,C299)&gt;0,"フィリピン祝日",IF(COUNTIF(祝日!$B$31:$B$52,C299)&gt;0,"日本の祝日",IF(COUNTIF(祝日!$B$55:$B$60,C299)&gt;0,"弊社休業日",IF(C299="","",TEXT(C299,"aaaa")))))</f>
        <v/>
      </c>
      <c r="C299" s="87"/>
      <c r="D299" s="86"/>
      <c r="E299" s="86"/>
      <c r="F299" s="124" t="str">
        <f>IF(AND(D299&lt;&gt;"",E299&lt;&gt;""),E299-D299,"")</f>
        <v/>
      </c>
      <c r="G299" s="81"/>
      <c r="H299" s="121" t="str">
        <f>IF(G299="","",VLOOKUP($G299,ご受講生徒様一覧表!$L:$M,2,FALSE))</f>
        <v/>
      </c>
      <c r="I299" s="81"/>
      <c r="J299" s="83"/>
      <c r="K299" s="84"/>
      <c r="L299" s="84"/>
      <c r="M299" s="85"/>
    </row>
    <row r="300" spans="1:13" ht="19.5" customHeight="1">
      <c r="A300" s="81"/>
      <c r="B300" s="121" t="str">
        <f>IF(COUNTIF(祝日!$B$2:$B$28,C300)&gt;0,"フィリピン祝日",IF(COUNTIF(祝日!$B$31:$B$52,C300)&gt;0,"日本の祝日",IF(COUNTIF(祝日!$B$55:$B$60,C300)&gt;0,"弊社休業日",IF(C300="","",TEXT(C300,"aaaa")))))</f>
        <v/>
      </c>
      <c r="C300" s="87"/>
      <c r="D300" s="86"/>
      <c r="E300" s="86"/>
      <c r="F300" s="124" t="str">
        <f>IF(AND(D300&lt;&gt;"",E300&lt;&gt;""),E300-D300,"")</f>
        <v/>
      </c>
      <c r="G300" s="81"/>
      <c r="H300" s="121" t="str">
        <f>IF(G300="","",VLOOKUP($G300,ご受講生徒様一覧表!$L:$M,2,FALSE))</f>
        <v/>
      </c>
      <c r="I300" s="81"/>
      <c r="J300" s="83"/>
      <c r="K300" s="84"/>
      <c r="L300" s="84"/>
      <c r="M300" s="85"/>
    </row>
    <row r="301" spans="1:13" ht="19.5" customHeight="1">
      <c r="A301" s="81"/>
      <c r="B301" s="121" t="str">
        <f>IF(COUNTIF(祝日!$B$2:$B$28,C301)&gt;0,"フィリピン祝日",IF(COUNTIF(祝日!$B$31:$B$52,C301)&gt;0,"日本の祝日",IF(COUNTIF(祝日!$B$55:$B$60,C301)&gt;0,"弊社休業日",IF(C301="","",TEXT(C301,"aaaa")))))</f>
        <v/>
      </c>
      <c r="C301" s="87"/>
      <c r="D301" s="86"/>
      <c r="E301" s="86"/>
      <c r="F301" s="124" t="str">
        <f>IF(AND(D301&lt;&gt;"",E301&lt;&gt;""),E301-D301,"")</f>
        <v/>
      </c>
      <c r="G301" s="81"/>
      <c r="H301" s="121" t="str">
        <f>IF(G301="","",VLOOKUP($G301,ご受講生徒様一覧表!$L:$M,2,FALSE))</f>
        <v/>
      </c>
      <c r="I301" s="81"/>
      <c r="J301" s="83"/>
      <c r="K301" s="84"/>
      <c r="L301" s="84"/>
      <c r="M301" s="85"/>
    </row>
    <row r="302" spans="1:13" ht="19.5" customHeight="1">
      <c r="A302" s="81"/>
      <c r="B302" s="121" t="str">
        <f>IF(COUNTIF(祝日!$B$2:$B$28,C302)&gt;0,"フィリピン祝日",IF(COUNTIF(祝日!$B$31:$B$52,C302)&gt;0,"日本の祝日",IF(COUNTIF(祝日!$B$55:$B$60,C302)&gt;0,"弊社休業日",IF(C302="","",TEXT(C302,"aaaa")))))</f>
        <v/>
      </c>
      <c r="C302" s="87"/>
      <c r="D302" s="86"/>
      <c r="E302" s="86"/>
      <c r="F302" s="124" t="str">
        <f>IF(AND(D302&lt;&gt;"",E302&lt;&gt;""),E302-D302,"")</f>
        <v/>
      </c>
      <c r="G302" s="81"/>
      <c r="H302" s="121" t="str">
        <f>IF(G302="","",VLOOKUP($G302,ご受講生徒様一覧表!$L:$M,2,FALSE))</f>
        <v/>
      </c>
      <c r="I302" s="81"/>
      <c r="J302" s="83"/>
      <c r="K302" s="84"/>
      <c r="L302" s="84"/>
      <c r="M302" s="85"/>
    </row>
    <row r="303" spans="1:13" ht="19.5" customHeight="1">
      <c r="A303" s="81"/>
      <c r="B303" s="121" t="str">
        <f>IF(COUNTIF(祝日!$B$2:$B$28,C303)&gt;0,"フィリピン祝日",IF(COUNTIF(祝日!$B$31:$B$52,C303)&gt;0,"日本の祝日",IF(COUNTIF(祝日!$B$55:$B$60,C303)&gt;0,"弊社休業日",IF(C303="","",TEXT(C303,"aaaa")))))</f>
        <v/>
      </c>
      <c r="C303" s="87"/>
      <c r="D303" s="86"/>
      <c r="E303" s="86"/>
      <c r="F303" s="124" t="str">
        <f>IF(AND(D303&lt;&gt;"",E303&lt;&gt;""),E303-D303,"")</f>
        <v/>
      </c>
      <c r="G303" s="81"/>
      <c r="H303" s="121" t="str">
        <f>IF(G303="","",VLOOKUP($G303,ご受講生徒様一覧表!$L:$M,2,FALSE))</f>
        <v/>
      </c>
      <c r="I303" s="81"/>
      <c r="J303" s="83"/>
      <c r="K303" s="84"/>
      <c r="L303" s="84"/>
      <c r="M303" s="85"/>
    </row>
    <row r="304" spans="1:13" ht="19.5" customHeight="1">
      <c r="A304" s="81"/>
      <c r="B304" s="121" t="str">
        <f>IF(COUNTIF(祝日!$B$2:$B$28,C304)&gt;0,"フィリピン祝日",IF(COUNTIF(祝日!$B$31:$B$52,C304)&gt;0,"日本の祝日",IF(COUNTIF(祝日!$B$55:$B$60,C304)&gt;0,"弊社休業日",IF(C304="","",TEXT(C304,"aaaa")))))</f>
        <v/>
      </c>
      <c r="C304" s="87"/>
      <c r="D304" s="86"/>
      <c r="E304" s="86"/>
      <c r="F304" s="124" t="str">
        <f>IF(AND(D304&lt;&gt;"",E304&lt;&gt;""),E304-D304,"")</f>
        <v/>
      </c>
      <c r="G304" s="81"/>
      <c r="H304" s="121" t="str">
        <f>IF(G304="","",VLOOKUP($G304,ご受講生徒様一覧表!$L:$M,2,FALSE))</f>
        <v/>
      </c>
      <c r="I304" s="81"/>
      <c r="J304" s="83"/>
      <c r="K304" s="84"/>
      <c r="L304" s="84"/>
      <c r="M304" s="85"/>
    </row>
    <row r="305" spans="1:13" ht="19.5" customHeight="1">
      <c r="A305" s="81"/>
      <c r="B305" s="121" t="str">
        <f>IF(COUNTIF(祝日!$B$2:$B$28,C305)&gt;0,"フィリピン祝日",IF(COUNTIF(祝日!$B$31:$B$52,C305)&gt;0,"日本の祝日",IF(COUNTIF(祝日!$B$55:$B$60,C305)&gt;0,"弊社休業日",IF(C305="","",TEXT(C305,"aaaa")))))</f>
        <v/>
      </c>
      <c r="C305" s="87"/>
      <c r="D305" s="86"/>
      <c r="E305" s="86"/>
      <c r="F305" s="124" t="str">
        <f>IF(AND(D305&lt;&gt;"",E305&lt;&gt;""),E305-D305,"")</f>
        <v/>
      </c>
      <c r="G305" s="81"/>
      <c r="H305" s="121" t="str">
        <f>IF(G305="","",VLOOKUP($G305,ご受講生徒様一覧表!$L:$M,2,FALSE))</f>
        <v/>
      </c>
      <c r="I305" s="81"/>
      <c r="J305" s="83"/>
      <c r="K305" s="84"/>
      <c r="L305" s="84"/>
      <c r="M305" s="85"/>
    </row>
    <row r="306" spans="1:13" ht="19.5" customHeight="1">
      <c r="A306" s="81"/>
      <c r="B306" s="121" t="str">
        <f>IF(COUNTIF(祝日!$B$2:$B$28,C306)&gt;0,"フィリピン祝日",IF(COUNTIF(祝日!$B$31:$B$52,C306)&gt;0,"日本の祝日",IF(COUNTIF(祝日!$B$55:$B$60,C306)&gt;0,"弊社休業日",IF(C306="","",TEXT(C306,"aaaa")))))</f>
        <v/>
      </c>
      <c r="C306" s="87"/>
      <c r="D306" s="86"/>
      <c r="E306" s="86"/>
      <c r="F306" s="124" t="str">
        <f>IF(AND(D306&lt;&gt;"",E306&lt;&gt;""),E306-D306,"")</f>
        <v/>
      </c>
      <c r="G306" s="81"/>
      <c r="H306" s="121" t="str">
        <f>IF(G306="","",VLOOKUP($G306,ご受講生徒様一覧表!$L:$M,2,FALSE))</f>
        <v/>
      </c>
      <c r="I306" s="81"/>
      <c r="J306" s="83"/>
      <c r="K306" s="84"/>
      <c r="L306" s="84"/>
      <c r="M306" s="85"/>
    </row>
    <row r="307" spans="1:13" ht="19.5" customHeight="1">
      <c r="A307" s="81"/>
      <c r="B307" s="121" t="str">
        <f>IF(COUNTIF(祝日!$B$2:$B$28,C307)&gt;0,"フィリピン祝日",IF(COUNTIF(祝日!$B$31:$B$52,C307)&gt;0,"日本の祝日",IF(COUNTIF(祝日!$B$55:$B$60,C307)&gt;0,"弊社休業日",IF(C307="","",TEXT(C307,"aaaa")))))</f>
        <v/>
      </c>
      <c r="C307" s="87"/>
      <c r="D307" s="86"/>
      <c r="E307" s="86"/>
      <c r="F307" s="124" t="str">
        <f>IF(AND(D307&lt;&gt;"",E307&lt;&gt;""),E307-D307,"")</f>
        <v/>
      </c>
      <c r="G307" s="81"/>
      <c r="H307" s="121" t="str">
        <f>IF(G307="","",VLOOKUP($G307,ご受講生徒様一覧表!$L:$M,2,FALSE))</f>
        <v/>
      </c>
      <c r="I307" s="81"/>
      <c r="J307" s="83"/>
      <c r="K307" s="84"/>
      <c r="L307" s="84"/>
      <c r="M307" s="85"/>
    </row>
    <row r="308" spans="1:13" ht="19.5" customHeight="1">
      <c r="A308" s="81"/>
      <c r="B308" s="121" t="str">
        <f>IF(COUNTIF(祝日!$B$2:$B$28,C308)&gt;0,"フィリピン祝日",IF(COUNTIF(祝日!$B$31:$B$52,C308)&gt;0,"日本の祝日",IF(COUNTIF(祝日!$B$55:$B$60,C308)&gt;0,"弊社休業日",IF(C308="","",TEXT(C308,"aaaa")))))</f>
        <v/>
      </c>
      <c r="C308" s="87"/>
      <c r="D308" s="86"/>
      <c r="E308" s="86"/>
      <c r="F308" s="124" t="str">
        <f>IF(AND(D308&lt;&gt;"",E308&lt;&gt;""),E308-D308,"")</f>
        <v/>
      </c>
      <c r="G308" s="81"/>
      <c r="H308" s="121" t="str">
        <f>IF(G308="","",VLOOKUP($G308,ご受講生徒様一覧表!$L:$M,2,FALSE))</f>
        <v/>
      </c>
      <c r="I308" s="81"/>
      <c r="J308" s="83"/>
      <c r="K308" s="84"/>
      <c r="L308" s="84"/>
      <c r="M308" s="85"/>
    </row>
    <row r="309" spans="1:13" ht="19.5" customHeight="1">
      <c r="A309" s="81"/>
      <c r="B309" s="121" t="str">
        <f>IF(COUNTIF(祝日!$B$2:$B$28,C309)&gt;0,"フィリピン祝日",IF(COUNTIF(祝日!$B$31:$B$52,C309)&gt;0,"日本の祝日",IF(COUNTIF(祝日!$B$55:$B$60,C309)&gt;0,"弊社休業日",IF(C309="","",TEXT(C309,"aaaa")))))</f>
        <v/>
      </c>
      <c r="C309" s="87"/>
      <c r="D309" s="86"/>
      <c r="E309" s="86"/>
      <c r="F309" s="124" t="str">
        <f>IF(AND(D309&lt;&gt;"",E309&lt;&gt;""),E309-D309,"")</f>
        <v/>
      </c>
      <c r="G309" s="81"/>
      <c r="H309" s="121" t="str">
        <f>IF(G309="","",VLOOKUP($G309,ご受講生徒様一覧表!$L:$M,2,FALSE))</f>
        <v/>
      </c>
      <c r="I309" s="81"/>
      <c r="J309" s="83"/>
      <c r="K309" s="84"/>
      <c r="L309" s="84"/>
      <c r="M309" s="85"/>
    </row>
    <row r="310" spans="1:13" ht="19.5" customHeight="1">
      <c r="A310" s="81"/>
      <c r="B310" s="121" t="str">
        <f>IF(COUNTIF(祝日!$B$2:$B$28,C310)&gt;0,"フィリピン祝日",IF(COUNTIF(祝日!$B$31:$B$52,C310)&gt;0,"日本の祝日",IF(COUNTIF(祝日!$B$55:$B$60,C310)&gt;0,"弊社休業日",IF(C310="","",TEXT(C310,"aaaa")))))</f>
        <v/>
      </c>
      <c r="C310" s="87"/>
      <c r="D310" s="86"/>
      <c r="E310" s="86"/>
      <c r="F310" s="124" t="str">
        <f>IF(AND(D310&lt;&gt;"",E310&lt;&gt;""),E310-D310,"")</f>
        <v/>
      </c>
      <c r="G310" s="81"/>
      <c r="H310" s="121" t="str">
        <f>IF(G310="","",VLOOKUP($G310,ご受講生徒様一覧表!$L:$M,2,FALSE))</f>
        <v/>
      </c>
      <c r="I310" s="81"/>
      <c r="J310" s="83"/>
      <c r="K310" s="84"/>
      <c r="L310" s="84"/>
      <c r="M310" s="85"/>
    </row>
    <row r="311" spans="1:13" ht="19.5" customHeight="1">
      <c r="A311" s="81"/>
      <c r="B311" s="121" t="str">
        <f>IF(COUNTIF(祝日!$B$2:$B$28,C311)&gt;0,"フィリピン祝日",IF(COUNTIF(祝日!$B$31:$B$52,C311)&gt;0,"日本の祝日",IF(COUNTIF(祝日!$B$55:$B$60,C311)&gt;0,"弊社休業日",IF(C311="","",TEXT(C311,"aaaa")))))</f>
        <v/>
      </c>
      <c r="C311" s="87"/>
      <c r="D311" s="86"/>
      <c r="E311" s="86"/>
      <c r="F311" s="124" t="str">
        <f>IF(AND(D311&lt;&gt;"",E311&lt;&gt;""),E311-D311,"")</f>
        <v/>
      </c>
      <c r="G311" s="81"/>
      <c r="H311" s="121" t="str">
        <f>IF(G311="","",VLOOKUP($G311,ご受講生徒様一覧表!$L:$M,2,FALSE))</f>
        <v/>
      </c>
      <c r="I311" s="81"/>
      <c r="J311" s="83"/>
      <c r="K311" s="84"/>
      <c r="L311" s="84"/>
      <c r="M311" s="85"/>
    </row>
    <row r="312" spans="1:13" ht="19.5" customHeight="1">
      <c r="A312" s="81"/>
      <c r="B312" s="121" t="str">
        <f>IF(COUNTIF(祝日!$B$2:$B$28,C312)&gt;0,"フィリピン祝日",IF(COUNTIF(祝日!$B$31:$B$52,C312)&gt;0,"日本の祝日",IF(COUNTIF(祝日!$B$55:$B$60,C312)&gt;0,"弊社休業日",IF(C312="","",TEXT(C312,"aaaa")))))</f>
        <v/>
      </c>
      <c r="C312" s="87"/>
      <c r="D312" s="86"/>
      <c r="E312" s="86"/>
      <c r="F312" s="124" t="str">
        <f>IF(AND(D312&lt;&gt;"",E312&lt;&gt;""),E312-D312,"")</f>
        <v/>
      </c>
      <c r="G312" s="81"/>
      <c r="H312" s="121" t="str">
        <f>IF(G312="","",VLOOKUP($G312,ご受講生徒様一覧表!$L:$M,2,FALSE))</f>
        <v/>
      </c>
      <c r="I312" s="81"/>
      <c r="J312" s="83"/>
      <c r="K312" s="84"/>
      <c r="L312" s="84"/>
      <c r="M312" s="85"/>
    </row>
    <row r="313" spans="1:13" ht="19.5" customHeight="1">
      <c r="A313" s="81"/>
      <c r="B313" s="121" t="str">
        <f>IF(COUNTIF(祝日!$B$2:$B$28,C313)&gt;0,"フィリピン祝日",IF(COUNTIF(祝日!$B$31:$B$52,C313)&gt;0,"日本の祝日",IF(COUNTIF(祝日!$B$55:$B$60,C313)&gt;0,"弊社休業日",IF(C313="","",TEXT(C313,"aaaa")))))</f>
        <v/>
      </c>
      <c r="C313" s="87"/>
      <c r="D313" s="86"/>
      <c r="E313" s="86"/>
      <c r="F313" s="124" t="str">
        <f>IF(AND(D313&lt;&gt;"",E313&lt;&gt;""),E313-D313,"")</f>
        <v/>
      </c>
      <c r="G313" s="81"/>
      <c r="H313" s="121" t="str">
        <f>IF(G313="","",VLOOKUP($G313,ご受講生徒様一覧表!$L:$M,2,FALSE))</f>
        <v/>
      </c>
      <c r="I313" s="81"/>
      <c r="J313" s="83"/>
      <c r="K313" s="84"/>
      <c r="L313" s="84"/>
      <c r="M313" s="85"/>
    </row>
    <row r="314" spans="1:13" ht="19.5" customHeight="1">
      <c r="A314" s="81"/>
      <c r="B314" s="121" t="str">
        <f>IF(COUNTIF(祝日!$B$2:$B$28,C314)&gt;0,"フィリピン祝日",IF(COUNTIF(祝日!$B$31:$B$52,C314)&gt;0,"日本の祝日",IF(COUNTIF(祝日!$B$55:$B$60,C314)&gt;0,"弊社休業日",IF(C314="","",TEXT(C314,"aaaa")))))</f>
        <v/>
      </c>
      <c r="C314" s="87"/>
      <c r="D314" s="86"/>
      <c r="E314" s="86"/>
      <c r="F314" s="124" t="str">
        <f>IF(AND(D314&lt;&gt;"",E314&lt;&gt;""),E314-D314,"")</f>
        <v/>
      </c>
      <c r="G314" s="81"/>
      <c r="H314" s="121" t="str">
        <f>IF(G314="","",VLOOKUP($G314,ご受講生徒様一覧表!$L:$M,2,FALSE))</f>
        <v/>
      </c>
      <c r="I314" s="81"/>
      <c r="J314" s="83"/>
      <c r="K314" s="84"/>
      <c r="L314" s="84"/>
      <c r="M314" s="85"/>
    </row>
    <row r="315" spans="1:13" ht="19.5" customHeight="1">
      <c r="A315" s="81"/>
      <c r="B315" s="121" t="str">
        <f>IF(COUNTIF(祝日!$B$2:$B$28,C315)&gt;0,"フィリピン祝日",IF(COUNTIF(祝日!$B$31:$B$52,C315)&gt;0,"日本の祝日",IF(COUNTIF(祝日!$B$55:$B$60,C315)&gt;0,"弊社休業日",IF(C315="","",TEXT(C315,"aaaa")))))</f>
        <v/>
      </c>
      <c r="C315" s="87"/>
      <c r="D315" s="86"/>
      <c r="E315" s="86"/>
      <c r="F315" s="124" t="str">
        <f>IF(AND(D315&lt;&gt;"",E315&lt;&gt;""),E315-D315,"")</f>
        <v/>
      </c>
      <c r="G315" s="81"/>
      <c r="H315" s="121" t="str">
        <f>IF(G315="","",VLOOKUP($G315,ご受講生徒様一覧表!$L:$M,2,FALSE))</f>
        <v/>
      </c>
      <c r="I315" s="81"/>
      <c r="J315" s="83"/>
      <c r="K315" s="84"/>
      <c r="L315" s="84"/>
      <c r="M315" s="85"/>
    </row>
    <row r="316" spans="1:13" ht="19.5" customHeight="1">
      <c r="A316" s="81"/>
      <c r="B316" s="121" t="str">
        <f>IF(COUNTIF(祝日!$B$2:$B$28,C316)&gt;0,"フィリピン祝日",IF(COUNTIF(祝日!$B$31:$B$52,C316)&gt;0,"日本の祝日",IF(COUNTIF(祝日!$B$55:$B$60,C316)&gt;0,"弊社休業日",IF(C316="","",TEXT(C316,"aaaa")))))</f>
        <v/>
      </c>
      <c r="C316" s="87"/>
      <c r="D316" s="86"/>
      <c r="E316" s="86"/>
      <c r="F316" s="124" t="str">
        <f>IF(AND(D316&lt;&gt;"",E316&lt;&gt;""),E316-D316,"")</f>
        <v/>
      </c>
      <c r="G316" s="81"/>
      <c r="H316" s="121" t="str">
        <f>IF(G316="","",VLOOKUP($G316,ご受講生徒様一覧表!$L:$M,2,FALSE))</f>
        <v/>
      </c>
      <c r="I316" s="81"/>
      <c r="J316" s="83"/>
      <c r="K316" s="84"/>
      <c r="L316" s="84"/>
      <c r="M316" s="85"/>
    </row>
    <row r="317" spans="1:13" ht="19.5" customHeight="1">
      <c r="A317" s="81"/>
      <c r="B317" s="121" t="str">
        <f>IF(COUNTIF(祝日!$B$2:$B$28,C317)&gt;0,"フィリピン祝日",IF(COUNTIF(祝日!$B$31:$B$52,C317)&gt;0,"日本の祝日",IF(COUNTIF(祝日!$B$55:$B$60,C317)&gt;0,"弊社休業日",IF(C317="","",TEXT(C317,"aaaa")))))</f>
        <v/>
      </c>
      <c r="C317" s="87"/>
      <c r="D317" s="86"/>
      <c r="E317" s="86"/>
      <c r="F317" s="124" t="str">
        <f>IF(AND(D317&lt;&gt;"",E317&lt;&gt;""),E317-D317,"")</f>
        <v/>
      </c>
      <c r="G317" s="81"/>
      <c r="H317" s="121" t="str">
        <f>IF(G317="","",VLOOKUP($G317,ご受講生徒様一覧表!$L:$M,2,FALSE))</f>
        <v/>
      </c>
      <c r="I317" s="81"/>
      <c r="J317" s="83"/>
      <c r="K317" s="84"/>
      <c r="L317" s="84"/>
      <c r="M317" s="85"/>
    </row>
    <row r="318" spans="1:13" ht="19.5" customHeight="1">
      <c r="A318" s="81"/>
      <c r="B318" s="121" t="str">
        <f>IF(COUNTIF(祝日!$B$2:$B$28,C318)&gt;0,"フィリピン祝日",IF(COUNTIF(祝日!$B$31:$B$52,C318)&gt;0,"日本の祝日",IF(COUNTIF(祝日!$B$55:$B$60,C318)&gt;0,"弊社休業日",IF(C318="","",TEXT(C318,"aaaa")))))</f>
        <v/>
      </c>
      <c r="C318" s="87"/>
      <c r="D318" s="86"/>
      <c r="E318" s="86"/>
      <c r="F318" s="124" t="str">
        <f>IF(AND(D318&lt;&gt;"",E318&lt;&gt;""),E318-D318,"")</f>
        <v/>
      </c>
      <c r="G318" s="81"/>
      <c r="H318" s="121" t="str">
        <f>IF(G318="","",VLOOKUP($G318,ご受講生徒様一覧表!$L:$M,2,FALSE))</f>
        <v/>
      </c>
      <c r="I318" s="81"/>
      <c r="J318" s="83"/>
      <c r="K318" s="84"/>
      <c r="L318" s="84"/>
      <c r="M318" s="85"/>
    </row>
    <row r="319" spans="1:13" ht="19.5" customHeight="1">
      <c r="A319" s="81"/>
      <c r="B319" s="121" t="str">
        <f>IF(COUNTIF(祝日!$B$2:$B$28,C319)&gt;0,"フィリピン祝日",IF(COUNTIF(祝日!$B$31:$B$52,C319)&gt;0,"日本の祝日",IF(COUNTIF(祝日!$B$55:$B$60,C319)&gt;0,"弊社休業日",IF(C319="","",TEXT(C319,"aaaa")))))</f>
        <v/>
      </c>
      <c r="C319" s="87"/>
      <c r="D319" s="86"/>
      <c r="E319" s="86"/>
      <c r="F319" s="124" t="str">
        <f>IF(AND(D319&lt;&gt;"",E319&lt;&gt;""),E319-D319,"")</f>
        <v/>
      </c>
      <c r="G319" s="81"/>
      <c r="H319" s="121" t="str">
        <f>IF(G319="","",VLOOKUP($G319,ご受講生徒様一覧表!$L:$M,2,FALSE))</f>
        <v/>
      </c>
      <c r="I319" s="81"/>
      <c r="J319" s="83"/>
      <c r="K319" s="84"/>
      <c r="L319" s="84"/>
      <c r="M319" s="85"/>
    </row>
    <row r="320" spans="1:13" ht="19.5" customHeight="1">
      <c r="A320" s="81"/>
      <c r="B320" s="121" t="str">
        <f>IF(COUNTIF(祝日!$B$2:$B$28,C320)&gt;0,"フィリピン祝日",IF(COUNTIF(祝日!$B$31:$B$52,C320)&gt;0,"日本の祝日",IF(COUNTIF(祝日!$B$55:$B$60,C320)&gt;0,"弊社休業日",IF(C320="","",TEXT(C320,"aaaa")))))</f>
        <v/>
      </c>
      <c r="C320" s="87"/>
      <c r="D320" s="86"/>
      <c r="E320" s="86"/>
      <c r="F320" s="124" t="str">
        <f>IF(AND(D320&lt;&gt;"",E320&lt;&gt;""),E320-D320,"")</f>
        <v/>
      </c>
      <c r="G320" s="81"/>
      <c r="H320" s="121" t="str">
        <f>IF(G320="","",VLOOKUP($G320,ご受講生徒様一覧表!$L:$M,2,FALSE))</f>
        <v/>
      </c>
      <c r="I320" s="81"/>
      <c r="J320" s="83"/>
      <c r="K320" s="84"/>
      <c r="L320" s="84"/>
      <c r="M320" s="85"/>
    </row>
    <row r="321" spans="1:13" ht="19.5" customHeight="1">
      <c r="A321" s="81"/>
      <c r="B321" s="121" t="str">
        <f>IF(COUNTIF(祝日!$B$2:$B$28,C321)&gt;0,"フィリピン祝日",IF(COUNTIF(祝日!$B$31:$B$52,C321)&gt;0,"日本の祝日",IF(COUNTIF(祝日!$B$55:$B$60,C321)&gt;0,"弊社休業日",IF(C321="","",TEXT(C321,"aaaa")))))</f>
        <v/>
      </c>
      <c r="C321" s="87"/>
      <c r="D321" s="86"/>
      <c r="E321" s="86"/>
      <c r="F321" s="124" t="str">
        <f>IF(AND(D321&lt;&gt;"",E321&lt;&gt;""),E321-D321,"")</f>
        <v/>
      </c>
      <c r="G321" s="81"/>
      <c r="H321" s="121" t="str">
        <f>IF(G321="","",VLOOKUP($G321,ご受講生徒様一覧表!$L:$M,2,FALSE))</f>
        <v/>
      </c>
      <c r="I321" s="81"/>
      <c r="J321" s="83"/>
      <c r="K321" s="84"/>
      <c r="L321" s="84"/>
      <c r="M321" s="85"/>
    </row>
    <row r="322" spans="1:13" ht="19.5" customHeight="1">
      <c r="A322" s="81"/>
      <c r="B322" s="121" t="str">
        <f>IF(COUNTIF(祝日!$B$2:$B$28,C322)&gt;0,"フィリピン祝日",IF(COUNTIF(祝日!$B$31:$B$52,C322)&gt;0,"日本の祝日",IF(COUNTIF(祝日!$B$55:$B$60,C322)&gt;0,"弊社休業日",IF(C322="","",TEXT(C322,"aaaa")))))</f>
        <v/>
      </c>
      <c r="C322" s="87"/>
      <c r="D322" s="86"/>
      <c r="E322" s="86"/>
      <c r="F322" s="124" t="str">
        <f>IF(AND(D322&lt;&gt;"",E322&lt;&gt;""),E322-D322,"")</f>
        <v/>
      </c>
      <c r="G322" s="81"/>
      <c r="H322" s="121" t="str">
        <f>IF(G322="","",VLOOKUP($G322,ご受講生徒様一覧表!$L:$M,2,FALSE))</f>
        <v/>
      </c>
      <c r="I322" s="81"/>
      <c r="J322" s="83"/>
      <c r="K322" s="84"/>
      <c r="L322" s="84"/>
      <c r="M322" s="85"/>
    </row>
    <row r="323" spans="1:13" ht="19.5" customHeight="1">
      <c r="A323" s="81"/>
      <c r="B323" s="121" t="str">
        <f>IF(COUNTIF(祝日!$B$2:$B$28,C323)&gt;0,"フィリピン祝日",IF(COUNTIF(祝日!$B$31:$B$52,C323)&gt;0,"日本の祝日",IF(COUNTIF(祝日!$B$55:$B$60,C323)&gt;0,"弊社休業日",IF(C323="","",TEXT(C323,"aaaa")))))</f>
        <v/>
      </c>
      <c r="C323" s="87"/>
      <c r="D323" s="86"/>
      <c r="E323" s="86"/>
      <c r="F323" s="124" t="str">
        <f>IF(AND(D323&lt;&gt;"",E323&lt;&gt;""),E323-D323,"")</f>
        <v/>
      </c>
      <c r="G323" s="81"/>
      <c r="H323" s="121" t="str">
        <f>IF(G323="","",VLOOKUP($G323,ご受講生徒様一覧表!$L:$M,2,FALSE))</f>
        <v/>
      </c>
      <c r="I323" s="81"/>
      <c r="J323" s="83"/>
      <c r="K323" s="84"/>
      <c r="L323" s="84"/>
      <c r="M323" s="85"/>
    </row>
    <row r="324" spans="1:13" ht="19.5" customHeight="1">
      <c r="A324" s="81"/>
      <c r="B324" s="121" t="str">
        <f>IF(COUNTIF(祝日!$B$2:$B$28,C324)&gt;0,"フィリピン祝日",IF(COUNTIF(祝日!$B$31:$B$52,C324)&gt;0,"日本の祝日",IF(COUNTIF(祝日!$B$55:$B$60,C324)&gt;0,"弊社休業日",IF(C324="","",TEXT(C324,"aaaa")))))</f>
        <v/>
      </c>
      <c r="C324" s="87"/>
      <c r="D324" s="86"/>
      <c r="E324" s="86"/>
      <c r="F324" s="124" t="str">
        <f>IF(AND(D324&lt;&gt;"",E324&lt;&gt;""),E324-D324,"")</f>
        <v/>
      </c>
      <c r="G324" s="81"/>
      <c r="H324" s="121" t="str">
        <f>IF(G324="","",VLOOKUP($G324,ご受講生徒様一覧表!$L:$M,2,FALSE))</f>
        <v/>
      </c>
      <c r="I324" s="81"/>
      <c r="J324" s="83"/>
      <c r="K324" s="84"/>
      <c r="L324" s="84"/>
      <c r="M324" s="85"/>
    </row>
    <row r="325" spans="1:13" ht="19.5" customHeight="1">
      <c r="A325" s="81"/>
      <c r="B325" s="121" t="str">
        <f>IF(COUNTIF(祝日!$B$2:$B$28,C325)&gt;0,"フィリピン祝日",IF(COUNTIF(祝日!$B$31:$B$52,C325)&gt;0,"日本の祝日",IF(COUNTIF(祝日!$B$55:$B$60,C325)&gt;0,"弊社休業日",IF(C325="","",TEXT(C325,"aaaa")))))</f>
        <v/>
      </c>
      <c r="C325" s="87"/>
      <c r="D325" s="86"/>
      <c r="E325" s="86"/>
      <c r="F325" s="124" t="str">
        <f>IF(AND(D325&lt;&gt;"",E325&lt;&gt;""),E325-D325,"")</f>
        <v/>
      </c>
      <c r="G325" s="81"/>
      <c r="H325" s="121" t="str">
        <f>IF(G325="","",VLOOKUP($G325,ご受講生徒様一覧表!$L:$M,2,FALSE))</f>
        <v/>
      </c>
      <c r="I325" s="81"/>
      <c r="J325" s="83"/>
      <c r="K325" s="84"/>
      <c r="L325" s="84"/>
      <c r="M325" s="85"/>
    </row>
    <row r="326" spans="1:13" ht="19.5" customHeight="1">
      <c r="A326" s="81"/>
      <c r="B326" s="121" t="str">
        <f>IF(COUNTIF(祝日!$B$2:$B$28,C326)&gt;0,"フィリピン祝日",IF(COUNTIF(祝日!$B$31:$B$52,C326)&gt;0,"日本の祝日",IF(COUNTIF(祝日!$B$55:$B$60,C326)&gt;0,"弊社休業日",IF(C326="","",TEXT(C326,"aaaa")))))</f>
        <v/>
      </c>
      <c r="C326" s="87"/>
      <c r="D326" s="86"/>
      <c r="E326" s="86"/>
      <c r="F326" s="124" t="str">
        <f>IF(AND(D326&lt;&gt;"",E326&lt;&gt;""),E326-D326,"")</f>
        <v/>
      </c>
      <c r="G326" s="81"/>
      <c r="H326" s="121" t="str">
        <f>IF(G326="","",VLOOKUP($G326,ご受講生徒様一覧表!$L:$M,2,FALSE))</f>
        <v/>
      </c>
      <c r="I326" s="81"/>
      <c r="J326" s="83"/>
      <c r="K326" s="84"/>
      <c r="L326" s="84"/>
      <c r="M326" s="85"/>
    </row>
    <row r="327" spans="1:13" ht="19.5" customHeight="1">
      <c r="A327" s="81"/>
      <c r="B327" s="121" t="str">
        <f>IF(COUNTIF(祝日!$B$2:$B$28,C327)&gt;0,"フィリピン祝日",IF(COUNTIF(祝日!$B$31:$B$52,C327)&gt;0,"日本の祝日",IF(COUNTIF(祝日!$B$55:$B$60,C327)&gt;0,"弊社休業日",IF(C327="","",TEXT(C327,"aaaa")))))</f>
        <v/>
      </c>
      <c r="C327" s="87"/>
      <c r="D327" s="86"/>
      <c r="E327" s="86"/>
      <c r="F327" s="124" t="str">
        <f>IF(AND(D327&lt;&gt;"",E327&lt;&gt;""),E327-D327,"")</f>
        <v/>
      </c>
      <c r="G327" s="81"/>
      <c r="H327" s="121" t="str">
        <f>IF(G327="","",VLOOKUP($G327,ご受講生徒様一覧表!$L:$M,2,FALSE))</f>
        <v/>
      </c>
      <c r="I327" s="81"/>
      <c r="J327" s="83"/>
      <c r="K327" s="84"/>
      <c r="L327" s="84"/>
      <c r="M327" s="85"/>
    </row>
    <row r="328" spans="1:13" ht="19.5" customHeight="1">
      <c r="A328" s="81"/>
      <c r="B328" s="121" t="str">
        <f>IF(COUNTIF(祝日!$B$2:$B$28,C328)&gt;0,"フィリピン祝日",IF(COUNTIF(祝日!$B$31:$B$52,C328)&gt;0,"日本の祝日",IF(COUNTIF(祝日!$B$55:$B$60,C328)&gt;0,"弊社休業日",IF(C328="","",TEXT(C328,"aaaa")))))</f>
        <v/>
      </c>
      <c r="C328" s="87"/>
      <c r="D328" s="86"/>
      <c r="E328" s="86"/>
      <c r="F328" s="124" t="str">
        <f>IF(AND(D328&lt;&gt;"",E328&lt;&gt;""),E328-D328,"")</f>
        <v/>
      </c>
      <c r="G328" s="81"/>
      <c r="H328" s="121" t="str">
        <f>IF(G328="","",VLOOKUP($G328,ご受講生徒様一覧表!$L:$M,2,FALSE))</f>
        <v/>
      </c>
      <c r="I328" s="81"/>
      <c r="J328" s="83"/>
      <c r="K328" s="84"/>
      <c r="L328" s="84"/>
      <c r="M328" s="85"/>
    </row>
    <row r="329" spans="1:13" ht="19.5" customHeight="1">
      <c r="A329" s="81"/>
      <c r="B329" s="121" t="str">
        <f>IF(COUNTIF(祝日!$B$2:$B$28,C329)&gt;0,"フィリピン祝日",IF(COUNTIF(祝日!$B$31:$B$52,C329)&gt;0,"日本の祝日",IF(COUNTIF(祝日!$B$55:$B$60,C329)&gt;0,"弊社休業日",IF(C329="","",TEXT(C329,"aaaa")))))</f>
        <v/>
      </c>
      <c r="C329" s="87"/>
      <c r="D329" s="86"/>
      <c r="E329" s="86"/>
      <c r="F329" s="124" t="str">
        <f>IF(AND(D329&lt;&gt;"",E329&lt;&gt;""),E329-D329,"")</f>
        <v/>
      </c>
      <c r="G329" s="81"/>
      <c r="H329" s="121" t="str">
        <f>IF(G329="","",VLOOKUP($G329,ご受講生徒様一覧表!$L:$M,2,FALSE))</f>
        <v/>
      </c>
      <c r="I329" s="81"/>
      <c r="J329" s="83"/>
      <c r="K329" s="84"/>
      <c r="L329" s="84"/>
      <c r="M329" s="85"/>
    </row>
    <row r="330" spans="1:13" ht="19.5" customHeight="1">
      <c r="A330" s="81"/>
      <c r="B330" s="121" t="str">
        <f>IF(COUNTIF(祝日!$B$2:$B$28,C330)&gt;0,"フィリピン祝日",IF(COUNTIF(祝日!$B$31:$B$52,C330)&gt;0,"日本の祝日",IF(COUNTIF(祝日!$B$55:$B$60,C330)&gt;0,"弊社休業日",IF(C330="","",TEXT(C330,"aaaa")))))</f>
        <v/>
      </c>
      <c r="C330" s="87"/>
      <c r="D330" s="86"/>
      <c r="E330" s="86"/>
      <c r="F330" s="124" t="str">
        <f>IF(AND(D330&lt;&gt;"",E330&lt;&gt;""),E330-D330,"")</f>
        <v/>
      </c>
      <c r="G330" s="81"/>
      <c r="H330" s="121" t="str">
        <f>IF(G330="","",VLOOKUP($G330,ご受講生徒様一覧表!$L:$M,2,FALSE))</f>
        <v/>
      </c>
      <c r="I330" s="81"/>
      <c r="J330" s="83"/>
      <c r="K330" s="84"/>
      <c r="L330" s="84"/>
      <c r="M330" s="85"/>
    </row>
    <row r="331" spans="1:13" ht="19.5" customHeight="1">
      <c r="A331" s="81"/>
      <c r="B331" s="121" t="str">
        <f>IF(COUNTIF(祝日!$B$2:$B$28,C331)&gt;0,"フィリピン祝日",IF(COUNTIF(祝日!$B$31:$B$52,C331)&gt;0,"日本の祝日",IF(COUNTIF(祝日!$B$55:$B$60,C331)&gt;0,"弊社休業日",IF(C331="","",TEXT(C331,"aaaa")))))</f>
        <v/>
      </c>
      <c r="C331" s="87"/>
      <c r="D331" s="86"/>
      <c r="E331" s="86"/>
      <c r="F331" s="124" t="str">
        <f>IF(AND(D331&lt;&gt;"",E331&lt;&gt;""),E331-D331,"")</f>
        <v/>
      </c>
      <c r="G331" s="81"/>
      <c r="H331" s="121" t="str">
        <f>IF(G331="","",VLOOKUP($G331,ご受講生徒様一覧表!$L:$M,2,FALSE))</f>
        <v/>
      </c>
      <c r="I331" s="81"/>
      <c r="J331" s="83"/>
      <c r="K331" s="84"/>
      <c r="L331" s="84"/>
      <c r="M331" s="85"/>
    </row>
    <row r="332" spans="1:13" ht="19.5" customHeight="1">
      <c r="A332" s="81"/>
      <c r="B332" s="121" t="str">
        <f>IF(COUNTIF(祝日!$B$2:$B$28,C332)&gt;0,"フィリピン祝日",IF(COUNTIF(祝日!$B$31:$B$52,C332)&gt;0,"日本の祝日",IF(COUNTIF(祝日!$B$55:$B$60,C332)&gt;0,"弊社休業日",IF(C332="","",TEXT(C332,"aaaa")))))</f>
        <v/>
      </c>
      <c r="C332" s="87"/>
      <c r="D332" s="86"/>
      <c r="E332" s="86"/>
      <c r="F332" s="124" t="str">
        <f>IF(AND(D332&lt;&gt;"",E332&lt;&gt;""),E332-D332,"")</f>
        <v/>
      </c>
      <c r="G332" s="81"/>
      <c r="H332" s="121" t="str">
        <f>IF(G332="","",VLOOKUP($G332,ご受講生徒様一覧表!$L:$M,2,FALSE))</f>
        <v/>
      </c>
      <c r="I332" s="81"/>
      <c r="J332" s="83"/>
      <c r="K332" s="84"/>
      <c r="L332" s="84"/>
      <c r="M332" s="85"/>
    </row>
    <row r="333" spans="1:13" ht="19.5" customHeight="1">
      <c r="A333" s="81"/>
      <c r="B333" s="121" t="str">
        <f>IF(COUNTIF(祝日!$B$2:$B$28,C333)&gt;0,"フィリピン祝日",IF(COUNTIF(祝日!$B$31:$B$52,C333)&gt;0,"日本の祝日",IF(COUNTIF(祝日!$B$55:$B$60,C333)&gt;0,"弊社休業日",IF(C333="","",TEXT(C333,"aaaa")))))</f>
        <v/>
      </c>
      <c r="C333" s="87"/>
      <c r="D333" s="86"/>
      <c r="E333" s="86"/>
      <c r="F333" s="124" t="str">
        <f>IF(AND(D333&lt;&gt;"",E333&lt;&gt;""),E333-D333,"")</f>
        <v/>
      </c>
      <c r="G333" s="81"/>
      <c r="H333" s="121" t="str">
        <f>IF(G333="","",VLOOKUP($G333,ご受講生徒様一覧表!$L:$M,2,FALSE))</f>
        <v/>
      </c>
      <c r="I333" s="81"/>
      <c r="J333" s="83"/>
      <c r="K333" s="84"/>
      <c r="L333" s="84"/>
      <c r="M333" s="85"/>
    </row>
    <row r="334" spans="1:13" ht="19.5" customHeight="1">
      <c r="A334" s="81"/>
      <c r="B334" s="121" t="str">
        <f>IF(COUNTIF(祝日!$B$2:$B$28,C334)&gt;0,"フィリピン祝日",IF(COUNTIF(祝日!$B$31:$B$52,C334)&gt;0,"日本の祝日",IF(COUNTIF(祝日!$B$55:$B$60,C334)&gt;0,"弊社休業日",IF(C334="","",TEXT(C334,"aaaa")))))</f>
        <v/>
      </c>
      <c r="C334" s="87"/>
      <c r="D334" s="86"/>
      <c r="E334" s="86"/>
      <c r="F334" s="124" t="str">
        <f>IF(AND(D334&lt;&gt;"",E334&lt;&gt;""),E334-D334,"")</f>
        <v/>
      </c>
      <c r="G334" s="81"/>
      <c r="H334" s="121" t="str">
        <f>IF(G334="","",VLOOKUP($G334,ご受講生徒様一覧表!$L:$M,2,FALSE))</f>
        <v/>
      </c>
      <c r="I334" s="81"/>
      <c r="J334" s="83"/>
      <c r="K334" s="84"/>
      <c r="L334" s="84"/>
      <c r="M334" s="85"/>
    </row>
    <row r="335" spans="1:13" ht="19.5" customHeight="1">
      <c r="A335" s="81"/>
      <c r="B335" s="121" t="str">
        <f>IF(COUNTIF(祝日!$B$2:$B$28,C335)&gt;0,"フィリピン祝日",IF(COUNTIF(祝日!$B$31:$B$52,C335)&gt;0,"日本の祝日",IF(COUNTIF(祝日!$B$55:$B$60,C335)&gt;0,"弊社休業日",IF(C335="","",TEXT(C335,"aaaa")))))</f>
        <v/>
      </c>
      <c r="C335" s="87"/>
      <c r="D335" s="86"/>
      <c r="E335" s="86"/>
      <c r="F335" s="124" t="str">
        <f>IF(AND(D335&lt;&gt;"",E335&lt;&gt;""),E335-D335,"")</f>
        <v/>
      </c>
      <c r="G335" s="81"/>
      <c r="H335" s="121" t="str">
        <f>IF(G335="","",VLOOKUP($G335,ご受講生徒様一覧表!$L:$M,2,FALSE))</f>
        <v/>
      </c>
      <c r="I335" s="81"/>
      <c r="J335" s="83"/>
      <c r="K335" s="84"/>
      <c r="L335" s="84"/>
      <c r="M335" s="85"/>
    </row>
    <row r="336" spans="1:13">
      <c r="A336" s="81"/>
      <c r="B336" s="121" t="str">
        <f>IF(COUNTIF(祝日!$B$2:$B$28,C336)&gt;0,"フィリピン祝日",IF(COUNTIF(祝日!$B$31:$B$52,C336)&gt;0,"日本の祝日",IF(COUNTIF(祝日!$B$55:$B$60,C336)&gt;0,"弊社休業日",IF(C336="","",TEXT(C336,"aaaa")))))</f>
        <v/>
      </c>
      <c r="C336" s="87"/>
      <c r="D336" s="86"/>
      <c r="E336" s="86"/>
      <c r="F336" s="124" t="str">
        <f>IF(AND(D336&lt;&gt;"",E336&lt;&gt;""),E336-D336,"")</f>
        <v/>
      </c>
      <c r="G336" s="81"/>
      <c r="H336" s="121" t="str">
        <f>IF(G336="","",VLOOKUP($G336,ご受講生徒様一覧表!$L:$M,2,FALSE))</f>
        <v/>
      </c>
      <c r="I336" s="81"/>
      <c r="J336" s="83"/>
      <c r="K336" s="84"/>
      <c r="L336" s="84"/>
      <c r="M336" s="85"/>
    </row>
    <row r="337" spans="1:13">
      <c r="A337" s="81"/>
      <c r="B337" s="121" t="str">
        <f>IF(COUNTIF(祝日!$B$2:$B$28,C337)&gt;0,"フィリピン祝日",IF(COUNTIF(祝日!$B$31:$B$52,C337)&gt;0,"日本の祝日",IF(COUNTIF(祝日!$B$55:$B$60,C337)&gt;0,"弊社休業日",IF(C337="","",TEXT(C337,"aaaa")))))</f>
        <v/>
      </c>
      <c r="C337" s="87"/>
      <c r="D337" s="86"/>
      <c r="E337" s="86"/>
      <c r="F337" s="124" t="str">
        <f>IF(AND(D337&lt;&gt;"",E337&lt;&gt;""),E337-D337,"")</f>
        <v/>
      </c>
      <c r="G337" s="81"/>
      <c r="H337" s="121" t="str">
        <f>IF(G337="","",VLOOKUP($G337,ご受講生徒様一覧表!$L:$M,2,FALSE))</f>
        <v/>
      </c>
      <c r="I337" s="81"/>
      <c r="J337" s="83"/>
      <c r="K337" s="84"/>
      <c r="L337" s="84"/>
      <c r="M337" s="85"/>
    </row>
    <row r="338" spans="1:13">
      <c r="A338" s="81"/>
      <c r="B338" s="121" t="str">
        <f>IF(COUNTIF(祝日!$B$2:$B$28,C338)&gt;0,"フィリピン祝日",IF(COUNTIF(祝日!$B$31:$B$52,C338)&gt;0,"日本の祝日",IF(COUNTIF(祝日!$B$55:$B$60,C338)&gt;0,"弊社休業日",IF(C338="","",TEXT(C338,"aaaa")))))</f>
        <v/>
      </c>
      <c r="C338" s="87"/>
      <c r="D338" s="86"/>
      <c r="E338" s="86"/>
      <c r="F338" s="124" t="str">
        <f>IF(AND(D338&lt;&gt;"",E338&lt;&gt;""),E338-D338,"")</f>
        <v/>
      </c>
      <c r="G338" s="81"/>
      <c r="H338" s="121" t="str">
        <f>IF(G338="","",VLOOKUP($G338,ご受講生徒様一覧表!$L:$M,2,FALSE))</f>
        <v/>
      </c>
      <c r="I338" s="81"/>
      <c r="J338" s="83"/>
      <c r="K338" s="84"/>
      <c r="L338" s="84"/>
      <c r="M338" s="85"/>
    </row>
    <row r="339" spans="1:13">
      <c r="A339" s="81"/>
      <c r="B339" s="121" t="str">
        <f>IF(COUNTIF(祝日!$B$2:$B$28,C339)&gt;0,"フィリピン祝日",IF(COUNTIF(祝日!$B$31:$B$52,C339)&gt;0,"日本の祝日",IF(COUNTIF(祝日!$B$55:$B$60,C339)&gt;0,"弊社休業日",IF(C339="","",TEXT(C339,"aaaa")))))</f>
        <v/>
      </c>
      <c r="C339" s="87"/>
      <c r="D339" s="86"/>
      <c r="E339" s="86"/>
      <c r="F339" s="124" t="str">
        <f>IF(AND(D339&lt;&gt;"",E339&lt;&gt;""),E339-D339,"")</f>
        <v/>
      </c>
      <c r="G339" s="81"/>
      <c r="H339" s="121" t="str">
        <f>IF(G339="","",VLOOKUP($G339,ご受講生徒様一覧表!$L:$M,2,FALSE))</f>
        <v/>
      </c>
      <c r="I339" s="81"/>
      <c r="J339" s="83"/>
      <c r="K339" s="84"/>
      <c r="L339" s="84"/>
      <c r="M339" s="85"/>
    </row>
    <row r="340" spans="1:13">
      <c r="A340" s="81"/>
      <c r="B340" s="121" t="str">
        <f>IF(COUNTIF(祝日!$B$2:$B$28,C340)&gt;0,"フィリピン祝日",IF(COUNTIF(祝日!$B$31:$B$52,C340)&gt;0,"日本の祝日",IF(COUNTIF(祝日!$B$55:$B$60,C340)&gt;0,"弊社休業日",IF(C340="","",TEXT(C340,"aaaa")))))</f>
        <v/>
      </c>
      <c r="C340" s="87"/>
      <c r="D340" s="86"/>
      <c r="E340" s="86"/>
      <c r="F340" s="124" t="str">
        <f>IF(AND(D340&lt;&gt;"",E340&lt;&gt;""),E340-D340,"")</f>
        <v/>
      </c>
      <c r="G340" s="81"/>
      <c r="H340" s="121" t="str">
        <f>IF(G340="","",VLOOKUP($G340,ご受講生徒様一覧表!$L:$M,2,FALSE))</f>
        <v/>
      </c>
      <c r="I340" s="81"/>
      <c r="J340" s="83"/>
      <c r="K340" s="84"/>
      <c r="L340" s="84"/>
      <c r="M340" s="85"/>
    </row>
    <row r="341" spans="1:13">
      <c r="A341" s="81"/>
      <c r="B341" s="121" t="str">
        <f>IF(COUNTIF(祝日!$B$2:$B$28,C341)&gt;0,"フィリピン祝日",IF(COUNTIF(祝日!$B$31:$B$52,C341)&gt;0,"日本の祝日",IF(COUNTIF(祝日!$B$55:$B$60,C341)&gt;0,"弊社休業日",IF(C341="","",TEXT(C341,"aaaa")))))</f>
        <v/>
      </c>
      <c r="C341" s="87"/>
      <c r="D341" s="86"/>
      <c r="E341" s="86"/>
      <c r="F341" s="124" t="str">
        <f>IF(AND(D341&lt;&gt;"",E341&lt;&gt;""),E341-D341,"")</f>
        <v/>
      </c>
      <c r="G341" s="81"/>
      <c r="H341" s="121" t="str">
        <f>IF(G341="","",VLOOKUP($G341,ご受講生徒様一覧表!$L:$M,2,FALSE))</f>
        <v/>
      </c>
      <c r="I341" s="81"/>
      <c r="J341" s="83"/>
      <c r="K341" s="84"/>
      <c r="L341" s="84"/>
      <c r="M341" s="85"/>
    </row>
    <row r="342" spans="1:13">
      <c r="A342" s="81"/>
      <c r="B342" s="121" t="str">
        <f>IF(COUNTIF(祝日!$B$2:$B$28,C342)&gt;0,"フィリピン祝日",IF(COUNTIF(祝日!$B$31:$B$52,C342)&gt;0,"日本の祝日",IF(COUNTIF(祝日!$B$55:$B$60,C342)&gt;0,"弊社休業日",IF(C342="","",TEXT(C342,"aaaa")))))</f>
        <v/>
      </c>
      <c r="C342" s="87"/>
      <c r="D342" s="86"/>
      <c r="E342" s="86"/>
      <c r="F342" s="124" t="str">
        <f>IF(AND(D342&lt;&gt;"",E342&lt;&gt;""),E342-D342,"")</f>
        <v/>
      </c>
      <c r="G342" s="81"/>
      <c r="H342" s="121" t="str">
        <f>IF(G342="","",VLOOKUP($G342,ご受講生徒様一覧表!$L:$M,2,FALSE))</f>
        <v/>
      </c>
      <c r="I342" s="81"/>
      <c r="J342" s="83"/>
      <c r="K342" s="84"/>
      <c r="L342" s="84"/>
      <c r="M342" s="85"/>
    </row>
    <row r="343" spans="1:13">
      <c r="A343" s="81"/>
      <c r="B343" s="121" t="str">
        <f>IF(COUNTIF(祝日!$B$2:$B$28,C343)&gt;0,"フィリピン祝日",IF(COUNTIF(祝日!$B$31:$B$52,C343)&gt;0,"日本の祝日",IF(COUNTIF(祝日!$B$55:$B$60,C343)&gt;0,"弊社休業日",IF(C343="","",TEXT(C343,"aaaa")))))</f>
        <v/>
      </c>
      <c r="C343" s="87"/>
      <c r="D343" s="86"/>
      <c r="E343" s="86"/>
      <c r="F343" s="124" t="str">
        <f>IF(AND(D343&lt;&gt;"",E343&lt;&gt;""),E343-D343,"")</f>
        <v/>
      </c>
      <c r="G343" s="81"/>
      <c r="H343" s="121" t="str">
        <f>IF(G343="","",VLOOKUP($G343,ご受講生徒様一覧表!$L:$M,2,FALSE))</f>
        <v/>
      </c>
      <c r="I343" s="81"/>
      <c r="J343" s="83"/>
      <c r="K343" s="84"/>
      <c r="L343" s="84"/>
      <c r="M343" s="85"/>
    </row>
    <row r="344" spans="1:13">
      <c r="A344" s="81"/>
      <c r="B344" s="121" t="str">
        <f>IF(COUNTIF(祝日!$B$2:$B$28,C344)&gt;0,"フィリピン祝日",IF(COUNTIF(祝日!$B$31:$B$52,C344)&gt;0,"日本の祝日",IF(COUNTIF(祝日!$B$55:$B$60,C344)&gt;0,"弊社休業日",IF(C344="","",TEXT(C344,"aaaa")))))</f>
        <v/>
      </c>
      <c r="C344" s="87"/>
      <c r="D344" s="86"/>
      <c r="E344" s="86"/>
      <c r="F344" s="124" t="str">
        <f>IF(AND(D344&lt;&gt;"",E344&lt;&gt;""),E344-D344,"")</f>
        <v/>
      </c>
      <c r="G344" s="81"/>
      <c r="H344" s="121" t="str">
        <f>IF(G344="","",VLOOKUP($G344,ご受講生徒様一覧表!$L:$M,2,FALSE))</f>
        <v/>
      </c>
      <c r="I344" s="81"/>
      <c r="J344" s="83"/>
      <c r="K344" s="84"/>
      <c r="L344" s="84"/>
      <c r="M344" s="85"/>
    </row>
    <row r="345" spans="1:13">
      <c r="A345" s="81"/>
      <c r="B345" s="121" t="str">
        <f>IF(COUNTIF(祝日!$B$2:$B$28,C345)&gt;0,"フィリピン祝日",IF(COUNTIF(祝日!$B$31:$B$52,C345)&gt;0,"日本の祝日",IF(COUNTIF(祝日!$B$55:$B$60,C345)&gt;0,"弊社休業日",IF(C345="","",TEXT(C345,"aaaa")))))</f>
        <v/>
      </c>
      <c r="C345" s="87"/>
      <c r="D345" s="86"/>
      <c r="E345" s="86"/>
      <c r="F345" s="124" t="str">
        <f>IF(AND(D345&lt;&gt;"",E345&lt;&gt;""),E345-D345,"")</f>
        <v/>
      </c>
      <c r="G345" s="81"/>
      <c r="H345" s="121" t="str">
        <f>IF(G345="","",VLOOKUP($G345,ご受講生徒様一覧表!$L:$M,2,FALSE))</f>
        <v/>
      </c>
      <c r="I345" s="81"/>
      <c r="J345" s="83"/>
      <c r="K345" s="84"/>
      <c r="L345" s="84"/>
      <c r="M345" s="85"/>
    </row>
    <row r="346" spans="1:13">
      <c r="A346" s="81"/>
      <c r="B346" s="121" t="str">
        <f>IF(COUNTIF(祝日!$B$2:$B$28,C346)&gt;0,"フィリピン祝日",IF(COUNTIF(祝日!$B$31:$B$52,C346)&gt;0,"日本の祝日",IF(COUNTIF(祝日!$B$55:$B$60,C346)&gt;0,"弊社休業日",IF(C346="","",TEXT(C346,"aaaa")))))</f>
        <v/>
      </c>
      <c r="C346" s="87"/>
      <c r="D346" s="86"/>
      <c r="E346" s="86"/>
      <c r="F346" s="124" t="str">
        <f>IF(AND(D346&lt;&gt;"",E346&lt;&gt;""),E346-D346,"")</f>
        <v/>
      </c>
      <c r="G346" s="81"/>
      <c r="H346" s="121" t="str">
        <f>IF(G346="","",VLOOKUP($G346,ご受講生徒様一覧表!$L:$M,2,FALSE))</f>
        <v/>
      </c>
      <c r="I346" s="81"/>
      <c r="J346" s="83"/>
      <c r="K346" s="84"/>
      <c r="L346" s="84"/>
      <c r="M346" s="85"/>
    </row>
    <row r="347" spans="1:13">
      <c r="A347" s="81"/>
      <c r="B347" s="121" t="str">
        <f>IF(COUNTIF(祝日!$B$2:$B$28,C347)&gt;0,"フィリピン祝日",IF(COUNTIF(祝日!$B$31:$B$52,C347)&gt;0,"日本の祝日",IF(COUNTIF(祝日!$B$55:$B$60,C347)&gt;0,"弊社休業日",IF(C347="","",TEXT(C347,"aaaa")))))</f>
        <v/>
      </c>
      <c r="C347" s="87"/>
      <c r="D347" s="86"/>
      <c r="E347" s="86"/>
      <c r="F347" s="124" t="str">
        <f>IF(AND(D347&lt;&gt;"",E347&lt;&gt;""),E347-D347,"")</f>
        <v/>
      </c>
      <c r="G347" s="81"/>
      <c r="H347" s="121" t="str">
        <f>IF(G347="","",VLOOKUP($G347,ご受講生徒様一覧表!$L:$M,2,FALSE))</f>
        <v/>
      </c>
      <c r="I347" s="81"/>
      <c r="J347" s="83"/>
      <c r="K347" s="84"/>
      <c r="L347" s="84"/>
      <c r="M347" s="85"/>
    </row>
    <row r="348" spans="1:13">
      <c r="A348" s="81"/>
      <c r="B348" s="121" t="str">
        <f>IF(COUNTIF(祝日!$B$2:$B$28,C348)&gt;0,"フィリピン祝日",IF(COUNTIF(祝日!$B$31:$B$52,C348)&gt;0,"日本の祝日",IF(COUNTIF(祝日!$B$55:$B$60,C348)&gt;0,"弊社休業日",IF(C348="","",TEXT(C348,"aaaa")))))</f>
        <v/>
      </c>
      <c r="C348" s="87"/>
      <c r="D348" s="86"/>
      <c r="E348" s="86"/>
      <c r="F348" s="124" t="str">
        <f>IF(AND(D348&lt;&gt;"",E348&lt;&gt;""),E348-D348,"")</f>
        <v/>
      </c>
      <c r="G348" s="81"/>
      <c r="H348" s="121" t="str">
        <f>IF(G348="","",VLOOKUP($G348,ご受講生徒様一覧表!$L:$M,2,FALSE))</f>
        <v/>
      </c>
      <c r="I348" s="81"/>
      <c r="J348" s="83"/>
      <c r="K348" s="84"/>
      <c r="L348" s="84"/>
      <c r="M348" s="85"/>
    </row>
    <row r="349" spans="1:13">
      <c r="A349" s="81"/>
      <c r="B349" s="121" t="str">
        <f>IF(COUNTIF(祝日!$B$2:$B$28,C349)&gt;0,"フィリピン祝日",IF(COUNTIF(祝日!$B$31:$B$52,C349)&gt;0,"日本の祝日",IF(COUNTIF(祝日!$B$55:$B$60,C349)&gt;0,"弊社休業日",IF(C349="","",TEXT(C349,"aaaa")))))</f>
        <v/>
      </c>
      <c r="C349" s="87"/>
      <c r="D349" s="86"/>
      <c r="E349" s="86"/>
      <c r="F349" s="124" t="str">
        <f>IF(AND(D349&lt;&gt;"",E349&lt;&gt;""),E349-D349,"")</f>
        <v/>
      </c>
      <c r="G349" s="81"/>
      <c r="H349" s="121" t="str">
        <f>IF(G349="","",VLOOKUP($G349,ご受講生徒様一覧表!$L:$M,2,FALSE))</f>
        <v/>
      </c>
      <c r="I349" s="81"/>
      <c r="J349" s="83"/>
      <c r="K349" s="84"/>
      <c r="L349" s="84"/>
      <c r="M349" s="85"/>
    </row>
    <row r="350" spans="1:13">
      <c r="A350" s="81"/>
      <c r="B350" s="121" t="str">
        <f>IF(COUNTIF(祝日!$B$2:$B$28,C350)&gt;0,"フィリピン祝日",IF(COUNTIF(祝日!$B$31:$B$52,C350)&gt;0,"日本の祝日",IF(COUNTIF(祝日!$B$55:$B$60,C350)&gt;0,"弊社休業日",IF(C350="","",TEXT(C350,"aaaa")))))</f>
        <v/>
      </c>
      <c r="C350" s="87"/>
      <c r="D350" s="86"/>
      <c r="E350" s="86"/>
      <c r="F350" s="124" t="str">
        <f>IF(AND(D350&lt;&gt;"",E350&lt;&gt;""),E350-D350,"")</f>
        <v/>
      </c>
      <c r="G350" s="81"/>
      <c r="H350" s="121" t="str">
        <f>IF(G350="","",VLOOKUP($G350,ご受講生徒様一覧表!$L:$M,2,FALSE))</f>
        <v/>
      </c>
      <c r="I350" s="81"/>
      <c r="J350" s="83"/>
      <c r="K350" s="84"/>
      <c r="L350" s="84"/>
      <c r="M350" s="85"/>
    </row>
    <row r="351" spans="1:13">
      <c r="A351" s="81"/>
      <c r="B351" s="121" t="str">
        <f>IF(COUNTIF(祝日!$B$2:$B$28,C351)&gt;0,"フィリピン祝日",IF(COUNTIF(祝日!$B$31:$B$52,C351)&gt;0,"日本の祝日",IF(COUNTIF(祝日!$B$55:$B$60,C351)&gt;0,"弊社休業日",IF(C351="","",TEXT(C351,"aaaa")))))</f>
        <v/>
      </c>
      <c r="C351" s="87"/>
      <c r="D351" s="86"/>
      <c r="E351" s="86"/>
      <c r="F351" s="124" t="str">
        <f>IF(AND(D351&lt;&gt;"",E351&lt;&gt;""),E351-D351,"")</f>
        <v/>
      </c>
      <c r="G351" s="81"/>
      <c r="H351" s="121" t="str">
        <f>IF(G351="","",VLOOKUP($G351,ご受講生徒様一覧表!$L:$M,2,FALSE))</f>
        <v/>
      </c>
      <c r="I351" s="81"/>
      <c r="J351" s="83"/>
      <c r="K351" s="84"/>
      <c r="L351" s="84"/>
      <c r="M351" s="85"/>
    </row>
    <row r="352" spans="1:13">
      <c r="A352" s="81"/>
      <c r="B352" s="121" t="str">
        <f>IF(COUNTIF(祝日!$B$2:$B$28,C352)&gt;0,"フィリピン祝日",IF(COUNTIF(祝日!$B$31:$B$52,C352)&gt;0,"日本の祝日",IF(COUNTIF(祝日!$B$55:$B$60,C352)&gt;0,"弊社休業日",IF(C352="","",TEXT(C352,"aaaa")))))</f>
        <v/>
      </c>
      <c r="C352" s="87"/>
      <c r="D352" s="86"/>
      <c r="E352" s="86"/>
      <c r="F352" s="124" t="str">
        <f>IF(AND(D352&lt;&gt;"",E352&lt;&gt;""),E352-D352,"")</f>
        <v/>
      </c>
      <c r="G352" s="81"/>
      <c r="H352" s="121" t="str">
        <f>IF(G352="","",VLOOKUP($G352,ご受講生徒様一覧表!$L:$M,2,FALSE))</f>
        <v/>
      </c>
      <c r="I352" s="81"/>
      <c r="J352" s="83"/>
      <c r="K352" s="84"/>
      <c r="L352" s="84"/>
      <c r="M352" s="85"/>
    </row>
    <row r="353" spans="1:13">
      <c r="A353" s="81"/>
      <c r="B353" s="121" t="str">
        <f>IF(COUNTIF(祝日!$B$2:$B$28,C353)&gt;0,"フィリピン祝日",IF(COUNTIF(祝日!$B$31:$B$52,C353)&gt;0,"日本の祝日",IF(COUNTIF(祝日!$B$55:$B$60,C353)&gt;0,"弊社休業日",IF(C353="","",TEXT(C353,"aaaa")))))</f>
        <v/>
      </c>
      <c r="C353" s="87"/>
      <c r="D353" s="86"/>
      <c r="E353" s="86"/>
      <c r="F353" s="124" t="str">
        <f>IF(AND(D353&lt;&gt;"",E353&lt;&gt;""),E353-D353,"")</f>
        <v/>
      </c>
      <c r="G353" s="81"/>
      <c r="H353" s="121" t="str">
        <f>IF(G353="","",VLOOKUP($G353,ご受講生徒様一覧表!$L:$M,2,FALSE))</f>
        <v/>
      </c>
      <c r="I353" s="81"/>
      <c r="J353" s="83"/>
      <c r="K353" s="84"/>
      <c r="L353" s="84"/>
      <c r="M353" s="85"/>
    </row>
    <row r="354" spans="1:13">
      <c r="A354" s="81"/>
      <c r="B354" s="121" t="str">
        <f>IF(COUNTIF(祝日!$B$2:$B$28,C354)&gt;0,"フィリピン祝日",IF(COUNTIF(祝日!$B$31:$B$52,C354)&gt;0,"日本の祝日",IF(COUNTIF(祝日!$B$55:$B$60,C354)&gt;0,"弊社休業日",IF(C354="","",TEXT(C354,"aaaa")))))</f>
        <v/>
      </c>
      <c r="C354" s="87"/>
      <c r="D354" s="86"/>
      <c r="E354" s="86"/>
      <c r="F354" s="124" t="str">
        <f>IF(AND(D354&lt;&gt;"",E354&lt;&gt;""),E354-D354,"")</f>
        <v/>
      </c>
      <c r="G354" s="81"/>
      <c r="H354" s="121" t="str">
        <f>IF(G354="","",VLOOKUP($G354,ご受講生徒様一覧表!$L:$M,2,FALSE))</f>
        <v/>
      </c>
      <c r="I354" s="81"/>
      <c r="J354" s="83"/>
      <c r="K354" s="84"/>
      <c r="L354" s="84"/>
      <c r="M354" s="85"/>
    </row>
    <row r="355" spans="1:13">
      <c r="A355" s="81"/>
      <c r="B355" s="121" t="str">
        <f>IF(COUNTIF(祝日!$B$2:$B$28,C355)&gt;0,"フィリピン祝日",IF(COUNTIF(祝日!$B$31:$B$52,C355)&gt;0,"日本の祝日",IF(COUNTIF(祝日!$B$55:$B$60,C355)&gt;0,"弊社休業日",IF(C355="","",TEXT(C355,"aaaa")))))</f>
        <v/>
      </c>
      <c r="C355" s="87"/>
      <c r="D355" s="86"/>
      <c r="E355" s="86"/>
      <c r="F355" s="124" t="str">
        <f>IF(AND(D355&lt;&gt;"",E355&lt;&gt;""),E355-D355,"")</f>
        <v/>
      </c>
      <c r="G355" s="81"/>
      <c r="H355" s="121" t="str">
        <f>IF(G355="","",VLOOKUP($G355,ご受講生徒様一覧表!$L:$M,2,FALSE))</f>
        <v/>
      </c>
      <c r="I355" s="81"/>
      <c r="J355" s="83"/>
      <c r="K355" s="84"/>
      <c r="L355" s="84"/>
      <c r="M355" s="85"/>
    </row>
    <row r="356" spans="1:13">
      <c r="A356" s="81"/>
      <c r="B356" s="121" t="str">
        <f>IF(COUNTIF(祝日!$B$2:$B$28,C356)&gt;0,"フィリピン祝日",IF(COUNTIF(祝日!$B$31:$B$52,C356)&gt;0,"日本の祝日",IF(COUNTIF(祝日!$B$55:$B$60,C356)&gt;0,"弊社休業日",IF(C356="","",TEXT(C356,"aaaa")))))</f>
        <v/>
      </c>
      <c r="C356" s="87"/>
      <c r="D356" s="86"/>
      <c r="E356" s="86"/>
      <c r="F356" s="124" t="str">
        <f>IF(AND(D356&lt;&gt;"",E356&lt;&gt;""),E356-D356,"")</f>
        <v/>
      </c>
      <c r="G356" s="81"/>
      <c r="H356" s="121" t="str">
        <f>IF(G356="","",VLOOKUP($G356,ご受講生徒様一覧表!$L:$M,2,FALSE))</f>
        <v/>
      </c>
      <c r="I356" s="81"/>
      <c r="J356" s="83"/>
      <c r="K356" s="84"/>
      <c r="L356" s="84"/>
      <c r="M356" s="85"/>
    </row>
    <row r="357" spans="1:13">
      <c r="A357" s="81"/>
      <c r="B357" s="121" t="str">
        <f>IF(COUNTIF(祝日!$B$2:$B$28,C357)&gt;0,"フィリピン祝日",IF(COUNTIF(祝日!$B$31:$B$52,C357)&gt;0,"日本の祝日",IF(COUNTIF(祝日!$B$55:$B$60,C357)&gt;0,"弊社休業日",IF(C357="","",TEXT(C357,"aaaa")))))</f>
        <v/>
      </c>
      <c r="C357" s="87"/>
      <c r="D357" s="86"/>
      <c r="E357" s="86"/>
      <c r="F357" s="124" t="str">
        <f>IF(AND(D357&lt;&gt;"",E357&lt;&gt;""),E357-D357,"")</f>
        <v/>
      </c>
      <c r="G357" s="81"/>
      <c r="H357" s="121" t="str">
        <f>IF(G357="","",VLOOKUP($G357,ご受講生徒様一覧表!$L:$M,2,FALSE))</f>
        <v/>
      </c>
      <c r="I357" s="81"/>
      <c r="J357" s="83"/>
      <c r="K357" s="84"/>
      <c r="L357" s="84"/>
      <c r="M357" s="85"/>
    </row>
    <row r="358" spans="1:13">
      <c r="A358" s="81"/>
      <c r="B358" s="121" t="str">
        <f>IF(COUNTIF(祝日!$B$2:$B$28,C358)&gt;0,"フィリピン祝日",IF(COUNTIF(祝日!$B$31:$B$52,C358)&gt;0,"日本の祝日",IF(COUNTIF(祝日!$B$55:$B$60,C358)&gt;0,"弊社休業日",IF(C358="","",TEXT(C358,"aaaa")))))</f>
        <v/>
      </c>
      <c r="C358" s="87"/>
      <c r="D358" s="86"/>
      <c r="E358" s="86"/>
      <c r="F358" s="124" t="str">
        <f>IF(AND(D358&lt;&gt;"",E358&lt;&gt;""),E358-D358,"")</f>
        <v/>
      </c>
      <c r="G358" s="81"/>
      <c r="H358" s="121" t="str">
        <f>IF(G358="","",VLOOKUP($G358,ご受講生徒様一覧表!$L:$M,2,FALSE))</f>
        <v/>
      </c>
      <c r="I358" s="81"/>
      <c r="J358" s="83"/>
      <c r="K358" s="84"/>
      <c r="L358" s="84"/>
      <c r="M358" s="85"/>
    </row>
    <row r="359" spans="1:13">
      <c r="A359" s="81"/>
      <c r="B359" s="121" t="str">
        <f>IF(COUNTIF(祝日!$B$2:$B$28,C359)&gt;0,"フィリピン祝日",IF(COUNTIF(祝日!$B$31:$B$52,C359)&gt;0,"日本の祝日",IF(COUNTIF(祝日!$B$55:$B$60,C359)&gt;0,"弊社休業日",IF(C359="","",TEXT(C359,"aaaa")))))</f>
        <v/>
      </c>
      <c r="C359" s="87"/>
      <c r="D359" s="86"/>
      <c r="E359" s="86"/>
      <c r="F359" s="124" t="str">
        <f>IF(AND(D359&lt;&gt;"",E359&lt;&gt;""),E359-D359,"")</f>
        <v/>
      </c>
      <c r="G359" s="81"/>
      <c r="H359" s="121" t="str">
        <f>IF(G359="","",VLOOKUP($G359,ご受講生徒様一覧表!$L:$M,2,FALSE))</f>
        <v/>
      </c>
      <c r="I359" s="81"/>
      <c r="J359" s="83"/>
      <c r="K359" s="84"/>
      <c r="L359" s="84"/>
      <c r="M359" s="85"/>
    </row>
    <row r="360" spans="1:13">
      <c r="A360" s="81"/>
      <c r="B360" s="121" t="str">
        <f>IF(COUNTIF(祝日!$B$2:$B$28,C360)&gt;0,"フィリピン祝日",IF(COUNTIF(祝日!$B$31:$B$52,C360)&gt;0,"日本の祝日",IF(COUNTIF(祝日!$B$55:$B$60,C360)&gt;0,"弊社休業日",IF(C360="","",TEXT(C360,"aaaa")))))</f>
        <v/>
      </c>
      <c r="C360" s="87"/>
      <c r="D360" s="86"/>
      <c r="E360" s="86"/>
      <c r="F360" s="124" t="str">
        <f>IF(AND(D360&lt;&gt;"",E360&lt;&gt;""),E360-D360,"")</f>
        <v/>
      </c>
      <c r="G360" s="81"/>
      <c r="H360" s="121" t="str">
        <f>IF(G360="","",VLOOKUP($G360,ご受講生徒様一覧表!$L:$M,2,FALSE))</f>
        <v/>
      </c>
      <c r="I360" s="81"/>
      <c r="J360" s="83"/>
      <c r="K360" s="84"/>
      <c r="L360" s="84"/>
      <c r="M360" s="85"/>
    </row>
    <row r="361" spans="1:13">
      <c r="A361" s="81"/>
      <c r="B361" s="121" t="str">
        <f>IF(COUNTIF(祝日!$B$2:$B$28,C361)&gt;0,"フィリピン祝日",IF(COUNTIF(祝日!$B$31:$B$52,C361)&gt;0,"日本の祝日",IF(COUNTIF(祝日!$B$55:$B$60,C361)&gt;0,"弊社休業日",IF(C361="","",TEXT(C361,"aaaa")))))</f>
        <v/>
      </c>
      <c r="C361" s="87"/>
      <c r="D361" s="86"/>
      <c r="E361" s="86"/>
      <c r="F361" s="124" t="str">
        <f>IF(AND(D361&lt;&gt;"",E361&lt;&gt;""),E361-D361,"")</f>
        <v/>
      </c>
      <c r="G361" s="81"/>
      <c r="H361" s="121" t="str">
        <f>IF(G361="","",VLOOKUP($G361,ご受講生徒様一覧表!$L:$M,2,FALSE))</f>
        <v/>
      </c>
      <c r="I361" s="81"/>
      <c r="J361" s="83"/>
      <c r="K361" s="84"/>
      <c r="L361" s="84"/>
      <c r="M361" s="85"/>
    </row>
    <row r="362" spans="1:13">
      <c r="A362" s="81"/>
      <c r="B362" s="121" t="str">
        <f>IF(COUNTIF(祝日!$B$2:$B$28,C362)&gt;0,"フィリピン祝日",IF(COUNTIF(祝日!$B$31:$B$52,C362)&gt;0,"日本の祝日",IF(COUNTIF(祝日!$B$55:$B$60,C362)&gt;0,"弊社休業日",IF(C362="","",TEXT(C362,"aaaa")))))</f>
        <v/>
      </c>
      <c r="C362" s="87"/>
      <c r="D362" s="86"/>
      <c r="E362" s="86"/>
      <c r="F362" s="124" t="str">
        <f>IF(AND(D362&lt;&gt;"",E362&lt;&gt;""),E362-D362,"")</f>
        <v/>
      </c>
      <c r="G362" s="81"/>
      <c r="H362" s="121" t="str">
        <f>IF(G362="","",VLOOKUP($G362,ご受講生徒様一覧表!$L:$M,2,FALSE))</f>
        <v/>
      </c>
      <c r="I362" s="81"/>
      <c r="J362" s="83"/>
      <c r="K362" s="84"/>
      <c r="L362" s="84"/>
      <c r="M362" s="85"/>
    </row>
    <row r="363" spans="1:13">
      <c r="A363" s="81"/>
      <c r="B363" s="121" t="str">
        <f>IF(COUNTIF(祝日!$B$2:$B$28,C363)&gt;0,"フィリピン祝日",IF(COUNTIF(祝日!$B$31:$B$52,C363)&gt;0,"日本の祝日",IF(COUNTIF(祝日!$B$55:$B$60,C363)&gt;0,"弊社休業日",IF(C363="","",TEXT(C363,"aaaa")))))</f>
        <v/>
      </c>
      <c r="C363" s="87"/>
      <c r="D363" s="86"/>
      <c r="E363" s="86"/>
      <c r="F363" s="124" t="str">
        <f>IF(AND(D363&lt;&gt;"",E363&lt;&gt;""),E363-D363,"")</f>
        <v/>
      </c>
      <c r="G363" s="81"/>
      <c r="H363" s="121" t="str">
        <f>IF(G363="","",VLOOKUP($G363,ご受講生徒様一覧表!$L:$M,2,FALSE))</f>
        <v/>
      </c>
      <c r="I363" s="81"/>
      <c r="J363" s="83"/>
      <c r="K363" s="84"/>
      <c r="L363" s="84"/>
      <c r="M363" s="85"/>
    </row>
    <row r="364" spans="1:13">
      <c r="A364" s="81"/>
      <c r="B364" s="121" t="str">
        <f>IF(COUNTIF(祝日!$B$2:$B$28,C364)&gt;0,"フィリピン祝日",IF(COUNTIF(祝日!$B$31:$B$52,C364)&gt;0,"日本の祝日",IF(COUNTIF(祝日!$B$55:$B$60,C364)&gt;0,"弊社休業日",IF(C364="","",TEXT(C364,"aaaa")))))</f>
        <v/>
      </c>
      <c r="C364" s="87"/>
      <c r="D364" s="86"/>
      <c r="E364" s="86"/>
      <c r="F364" s="124" t="str">
        <f>IF(AND(D364&lt;&gt;"",E364&lt;&gt;""),E364-D364,"")</f>
        <v/>
      </c>
      <c r="G364" s="81"/>
      <c r="H364" s="121" t="str">
        <f>IF(G364="","",VLOOKUP($G364,ご受講生徒様一覧表!$L:$M,2,FALSE))</f>
        <v/>
      </c>
      <c r="I364" s="81"/>
      <c r="J364" s="83"/>
      <c r="K364" s="84"/>
      <c r="L364" s="84"/>
      <c r="M364" s="85"/>
    </row>
    <row r="365" spans="1:13">
      <c r="A365" s="81"/>
      <c r="B365" s="121" t="str">
        <f>IF(COUNTIF(祝日!$B$2:$B$28,C365)&gt;0,"フィリピン祝日",IF(COUNTIF(祝日!$B$31:$B$52,C365)&gt;0,"日本の祝日",IF(COUNTIF(祝日!$B$55:$B$60,C365)&gt;0,"弊社休業日",IF(C365="","",TEXT(C365,"aaaa")))))</f>
        <v/>
      </c>
      <c r="C365" s="87"/>
      <c r="D365" s="86"/>
      <c r="E365" s="86"/>
      <c r="F365" s="124" t="str">
        <f>IF(AND(D365&lt;&gt;"",E365&lt;&gt;""),E365-D365,"")</f>
        <v/>
      </c>
      <c r="G365" s="81"/>
      <c r="H365" s="121" t="str">
        <f>IF(G365="","",VLOOKUP($G365,ご受講生徒様一覧表!$L:$M,2,FALSE))</f>
        <v/>
      </c>
      <c r="I365" s="81"/>
      <c r="J365" s="83"/>
      <c r="K365" s="84"/>
      <c r="L365" s="84"/>
      <c r="M365" s="85"/>
    </row>
    <row r="366" spans="1:13">
      <c r="A366" s="81"/>
      <c r="B366" s="121" t="str">
        <f>IF(COUNTIF(祝日!$B$2:$B$28,C366)&gt;0,"フィリピン祝日",IF(COUNTIF(祝日!$B$31:$B$52,C366)&gt;0,"日本の祝日",IF(COUNTIF(祝日!$B$55:$B$60,C366)&gt;0,"弊社休業日",IF(C366="","",TEXT(C366,"aaaa")))))</f>
        <v/>
      </c>
      <c r="C366" s="87"/>
      <c r="D366" s="86"/>
      <c r="E366" s="86"/>
      <c r="F366" s="124" t="str">
        <f>IF(AND(D366&lt;&gt;"",E366&lt;&gt;""),E366-D366,"")</f>
        <v/>
      </c>
      <c r="G366" s="81"/>
      <c r="H366" s="121" t="str">
        <f>IF(G366="","",VLOOKUP($G366,ご受講生徒様一覧表!$L:$M,2,FALSE))</f>
        <v/>
      </c>
      <c r="I366" s="81"/>
      <c r="J366" s="83"/>
      <c r="K366" s="84"/>
      <c r="L366" s="84"/>
      <c r="M366" s="85"/>
    </row>
    <row r="367" spans="1:13">
      <c r="A367" s="81"/>
      <c r="B367" s="121" t="str">
        <f>IF(COUNTIF(祝日!$B$2:$B$28,C367)&gt;0,"フィリピン祝日",IF(COUNTIF(祝日!$B$31:$B$52,C367)&gt;0,"日本の祝日",IF(COUNTIF(祝日!$B$55:$B$60,C367)&gt;0,"弊社休業日",IF(C367="","",TEXT(C367,"aaaa")))))</f>
        <v/>
      </c>
      <c r="C367" s="87"/>
      <c r="D367" s="86"/>
      <c r="E367" s="86"/>
      <c r="F367" s="124" t="str">
        <f>IF(AND(D367&lt;&gt;"",E367&lt;&gt;""),E367-D367,"")</f>
        <v/>
      </c>
      <c r="G367" s="81"/>
      <c r="H367" s="121" t="str">
        <f>IF(G367="","",VLOOKUP($G367,ご受講生徒様一覧表!$L:$M,2,FALSE))</f>
        <v/>
      </c>
      <c r="I367" s="81"/>
      <c r="J367" s="83"/>
      <c r="K367" s="84"/>
      <c r="L367" s="84"/>
      <c r="M367" s="85"/>
    </row>
    <row r="368" spans="1:13">
      <c r="A368" s="81"/>
      <c r="B368" s="121" t="str">
        <f>IF(COUNTIF(祝日!$B$2:$B$28,C368)&gt;0,"フィリピン祝日",IF(COUNTIF(祝日!$B$31:$B$52,C368)&gt;0,"日本の祝日",IF(COUNTIF(祝日!$B$55:$B$60,C368)&gt;0,"弊社休業日",IF(C368="","",TEXT(C368,"aaaa")))))</f>
        <v/>
      </c>
      <c r="C368" s="87"/>
      <c r="D368" s="86"/>
      <c r="E368" s="86"/>
      <c r="F368" s="124" t="str">
        <f>IF(AND(D368&lt;&gt;"",E368&lt;&gt;""),E368-D368,"")</f>
        <v/>
      </c>
      <c r="G368" s="81"/>
      <c r="H368" s="121" t="str">
        <f>IF(G368="","",VLOOKUP($G368,ご受講生徒様一覧表!$L:$M,2,FALSE))</f>
        <v/>
      </c>
      <c r="I368" s="81"/>
      <c r="J368" s="83"/>
      <c r="K368" s="84"/>
      <c r="L368" s="84"/>
      <c r="M368" s="85"/>
    </row>
    <row r="369" spans="1:13">
      <c r="A369" s="81"/>
      <c r="B369" s="121" t="str">
        <f>IF(COUNTIF(祝日!$B$2:$B$28,C369)&gt;0,"フィリピン祝日",IF(COUNTIF(祝日!$B$31:$B$52,C369)&gt;0,"日本の祝日",IF(COUNTIF(祝日!$B$55:$B$60,C369)&gt;0,"弊社休業日",IF(C369="","",TEXT(C369,"aaaa")))))</f>
        <v/>
      </c>
      <c r="C369" s="87"/>
      <c r="D369" s="86"/>
      <c r="E369" s="86"/>
      <c r="F369" s="124" t="str">
        <f>IF(AND(D369&lt;&gt;"",E369&lt;&gt;""),E369-D369,"")</f>
        <v/>
      </c>
      <c r="G369" s="81"/>
      <c r="H369" s="121" t="str">
        <f>IF(G369="","",VLOOKUP($G369,ご受講生徒様一覧表!$L:$M,2,FALSE))</f>
        <v/>
      </c>
      <c r="I369" s="81"/>
      <c r="J369" s="83"/>
      <c r="K369" s="84"/>
      <c r="L369" s="84"/>
      <c r="M369" s="85"/>
    </row>
    <row r="370" spans="1:13">
      <c r="A370" s="81"/>
      <c r="B370" s="121" t="str">
        <f>IF(COUNTIF(祝日!$B$2:$B$28,C370)&gt;0,"フィリピン祝日",IF(COUNTIF(祝日!$B$31:$B$52,C370)&gt;0,"日本の祝日",IF(COUNTIF(祝日!$B$55:$B$60,C370)&gt;0,"弊社休業日",IF(C370="","",TEXT(C370,"aaaa")))))</f>
        <v/>
      </c>
      <c r="C370" s="87"/>
      <c r="D370" s="86"/>
      <c r="E370" s="86"/>
      <c r="F370" s="124" t="str">
        <f>IF(AND(D370&lt;&gt;"",E370&lt;&gt;""),E370-D370,"")</f>
        <v/>
      </c>
      <c r="G370" s="81"/>
      <c r="H370" s="121" t="str">
        <f>IF(G370="","",VLOOKUP($G370,ご受講生徒様一覧表!$L:$M,2,FALSE))</f>
        <v/>
      </c>
      <c r="I370" s="81"/>
      <c r="J370" s="83"/>
      <c r="K370" s="84"/>
      <c r="L370" s="84"/>
      <c r="M370" s="85"/>
    </row>
    <row r="371" spans="1:13">
      <c r="A371" s="81"/>
      <c r="B371" s="121" t="str">
        <f>IF(COUNTIF(祝日!$B$2:$B$28,C371)&gt;0,"フィリピン祝日",IF(COUNTIF(祝日!$B$31:$B$52,C371)&gt;0,"日本の祝日",IF(COUNTIF(祝日!$B$55:$B$60,C371)&gt;0,"弊社休業日",IF(C371="","",TEXT(C371,"aaaa")))))</f>
        <v/>
      </c>
      <c r="C371" s="87"/>
      <c r="D371" s="86"/>
      <c r="E371" s="86"/>
      <c r="F371" s="124" t="str">
        <f>IF(AND(D371&lt;&gt;"",E371&lt;&gt;""),E371-D371,"")</f>
        <v/>
      </c>
      <c r="G371" s="81"/>
      <c r="H371" s="121" t="str">
        <f>IF(G371="","",VLOOKUP($G371,ご受講生徒様一覧表!$L:$M,2,FALSE))</f>
        <v/>
      </c>
      <c r="I371" s="81"/>
      <c r="J371" s="83"/>
      <c r="K371" s="84"/>
      <c r="L371" s="84"/>
      <c r="M371" s="85"/>
    </row>
    <row r="372" spans="1:13">
      <c r="A372" s="81"/>
      <c r="B372" s="121" t="str">
        <f>IF(COUNTIF(祝日!$B$2:$B$28,C372)&gt;0,"フィリピン祝日",IF(COUNTIF(祝日!$B$31:$B$52,C372)&gt;0,"日本の祝日",IF(COUNTIF(祝日!$B$55:$B$60,C372)&gt;0,"弊社休業日",IF(C372="","",TEXT(C372,"aaaa")))))</f>
        <v/>
      </c>
      <c r="C372" s="87"/>
      <c r="D372" s="86"/>
      <c r="E372" s="86"/>
      <c r="F372" s="124" t="str">
        <f>IF(AND(D372&lt;&gt;"",E372&lt;&gt;""),E372-D372,"")</f>
        <v/>
      </c>
      <c r="G372" s="81"/>
      <c r="H372" s="121" t="str">
        <f>IF(G372="","",VLOOKUP($G372,ご受講生徒様一覧表!$L:$M,2,FALSE))</f>
        <v/>
      </c>
      <c r="I372" s="81"/>
      <c r="J372" s="83"/>
      <c r="K372" s="84"/>
      <c r="L372" s="84"/>
      <c r="M372" s="85"/>
    </row>
    <row r="373" spans="1:13">
      <c r="A373" s="81"/>
      <c r="B373" s="121" t="str">
        <f>IF(COUNTIF(祝日!$B$2:$B$28,C373)&gt;0,"フィリピン祝日",IF(COUNTIF(祝日!$B$31:$B$52,C373)&gt;0,"日本の祝日",IF(COUNTIF(祝日!$B$55:$B$60,C373)&gt;0,"弊社休業日",IF(C373="","",TEXT(C373,"aaaa")))))</f>
        <v/>
      </c>
      <c r="C373" s="87"/>
      <c r="D373" s="86"/>
      <c r="E373" s="86"/>
      <c r="F373" s="124" t="str">
        <f>IF(AND(D373&lt;&gt;"",E373&lt;&gt;""),E373-D373,"")</f>
        <v/>
      </c>
      <c r="G373" s="81"/>
      <c r="H373" s="121" t="str">
        <f>IF(G373="","",VLOOKUP($G373,ご受講生徒様一覧表!$L:$M,2,FALSE))</f>
        <v/>
      </c>
      <c r="I373" s="81"/>
      <c r="J373" s="83"/>
      <c r="K373" s="84"/>
      <c r="L373" s="84"/>
      <c r="M373" s="85"/>
    </row>
    <row r="374" spans="1:13">
      <c r="A374" s="81"/>
      <c r="B374" s="121" t="str">
        <f>IF(COUNTIF(祝日!$B$2:$B$28,C374)&gt;0,"フィリピン祝日",IF(COUNTIF(祝日!$B$31:$B$52,C374)&gt;0,"日本の祝日",IF(COUNTIF(祝日!$B$55:$B$60,C374)&gt;0,"弊社休業日",IF(C374="","",TEXT(C374,"aaaa")))))</f>
        <v/>
      </c>
      <c r="C374" s="87"/>
      <c r="D374" s="86"/>
      <c r="E374" s="86"/>
      <c r="F374" s="124" t="str">
        <f>IF(AND(D374&lt;&gt;"",E374&lt;&gt;""),E374-D374,"")</f>
        <v/>
      </c>
      <c r="G374" s="81"/>
      <c r="H374" s="121" t="str">
        <f>IF(G374="","",VLOOKUP($G374,ご受講生徒様一覧表!$L:$M,2,FALSE))</f>
        <v/>
      </c>
      <c r="I374" s="81"/>
      <c r="J374" s="83"/>
      <c r="K374" s="84"/>
      <c r="L374" s="84"/>
      <c r="M374" s="85"/>
    </row>
    <row r="375" spans="1:13">
      <c r="A375" s="81"/>
      <c r="B375" s="121" t="str">
        <f>IF(COUNTIF(祝日!$B$2:$B$28,C375)&gt;0,"フィリピン祝日",IF(COUNTIF(祝日!$B$31:$B$52,C375)&gt;0,"日本の祝日",IF(COUNTIF(祝日!$B$55:$B$60,C375)&gt;0,"弊社休業日",IF(C375="","",TEXT(C375,"aaaa")))))</f>
        <v/>
      </c>
      <c r="C375" s="87"/>
      <c r="D375" s="86"/>
      <c r="E375" s="86"/>
      <c r="F375" s="124" t="str">
        <f>IF(AND(D375&lt;&gt;"",E375&lt;&gt;""),E375-D375,"")</f>
        <v/>
      </c>
      <c r="G375" s="81"/>
      <c r="H375" s="121" t="str">
        <f>IF(G375="","",VLOOKUP($G375,ご受講生徒様一覧表!$L:$M,2,FALSE))</f>
        <v/>
      </c>
      <c r="I375" s="81"/>
      <c r="J375" s="83"/>
      <c r="K375" s="84"/>
      <c r="L375" s="84"/>
      <c r="M375" s="85"/>
    </row>
    <row r="376" spans="1:13">
      <c r="A376" s="81"/>
      <c r="B376" s="121" t="str">
        <f>IF(COUNTIF(祝日!$B$2:$B$28,C376)&gt;0,"フィリピン祝日",IF(COUNTIF(祝日!$B$31:$B$52,C376)&gt;0,"日本の祝日",IF(COUNTIF(祝日!$B$55:$B$60,C376)&gt;0,"弊社休業日",IF(C376="","",TEXT(C376,"aaaa")))))</f>
        <v/>
      </c>
      <c r="C376" s="87"/>
      <c r="D376" s="86"/>
      <c r="E376" s="86"/>
      <c r="F376" s="124" t="str">
        <f>IF(AND(D376&lt;&gt;"",E376&lt;&gt;""),E376-D376,"")</f>
        <v/>
      </c>
      <c r="G376" s="81"/>
      <c r="H376" s="121" t="str">
        <f>IF(G376="","",VLOOKUP($G376,ご受講生徒様一覧表!$L:$M,2,FALSE))</f>
        <v/>
      </c>
      <c r="I376" s="81"/>
      <c r="J376" s="83"/>
      <c r="K376" s="84"/>
      <c r="L376" s="84"/>
      <c r="M376" s="85"/>
    </row>
    <row r="377" spans="1:13">
      <c r="A377" s="81"/>
      <c r="B377" s="121" t="str">
        <f>IF(COUNTIF(祝日!$B$2:$B$28,C377)&gt;0,"フィリピン祝日",IF(COUNTIF(祝日!$B$31:$B$52,C377)&gt;0,"日本の祝日",IF(COUNTIF(祝日!$B$55:$B$60,C377)&gt;0,"弊社休業日",IF(C377="","",TEXT(C377,"aaaa")))))</f>
        <v/>
      </c>
      <c r="C377" s="87"/>
      <c r="D377" s="86"/>
      <c r="E377" s="86"/>
      <c r="F377" s="124" t="str">
        <f>IF(AND(D377&lt;&gt;"",E377&lt;&gt;""),E377-D377,"")</f>
        <v/>
      </c>
      <c r="G377" s="81"/>
      <c r="H377" s="121" t="str">
        <f>IF(G377="","",VLOOKUP($G377,ご受講生徒様一覧表!$L:$M,2,FALSE))</f>
        <v/>
      </c>
      <c r="I377" s="81"/>
      <c r="J377" s="83"/>
      <c r="K377" s="84"/>
      <c r="L377" s="84"/>
      <c r="M377" s="85"/>
    </row>
    <row r="378" spans="1:13">
      <c r="A378" s="81"/>
      <c r="B378" s="121" t="str">
        <f>IF(COUNTIF(祝日!$B$2:$B$28,C378)&gt;0,"フィリピン祝日",IF(COUNTIF(祝日!$B$31:$B$52,C378)&gt;0,"日本の祝日",IF(COUNTIF(祝日!$B$55:$B$60,C378)&gt;0,"弊社休業日",IF(C378="","",TEXT(C378,"aaaa")))))</f>
        <v/>
      </c>
      <c r="C378" s="87"/>
      <c r="D378" s="86"/>
      <c r="E378" s="86"/>
      <c r="F378" s="124" t="str">
        <f>IF(AND(D378&lt;&gt;"",E378&lt;&gt;""),E378-D378,"")</f>
        <v/>
      </c>
      <c r="G378" s="81"/>
      <c r="H378" s="121" t="str">
        <f>IF(G378="","",VLOOKUP($G378,ご受講生徒様一覧表!$L:$M,2,FALSE))</f>
        <v/>
      </c>
      <c r="I378" s="81"/>
      <c r="J378" s="83"/>
      <c r="K378" s="84"/>
      <c r="L378" s="84"/>
      <c r="M378" s="85"/>
    </row>
    <row r="379" spans="1:13">
      <c r="A379" s="81"/>
      <c r="B379" s="121" t="str">
        <f>IF(COUNTIF(祝日!$B$2:$B$28,C379)&gt;0,"フィリピン祝日",IF(COUNTIF(祝日!$B$31:$B$52,C379)&gt;0,"日本の祝日",IF(COUNTIF(祝日!$B$55:$B$60,C379)&gt;0,"弊社休業日",IF(C379="","",TEXT(C379,"aaaa")))))</f>
        <v/>
      </c>
      <c r="C379" s="87"/>
      <c r="D379" s="86"/>
      <c r="E379" s="86"/>
      <c r="F379" s="124" t="str">
        <f>IF(AND(D379&lt;&gt;"",E379&lt;&gt;""),E379-D379,"")</f>
        <v/>
      </c>
      <c r="G379" s="81"/>
      <c r="H379" s="121" t="str">
        <f>IF(G379="","",VLOOKUP($G379,ご受講生徒様一覧表!$L:$M,2,FALSE))</f>
        <v/>
      </c>
      <c r="I379" s="81"/>
      <c r="J379" s="83"/>
      <c r="K379" s="84"/>
      <c r="L379" s="84"/>
      <c r="M379" s="85"/>
    </row>
    <row r="380" spans="1:13">
      <c r="A380" s="81"/>
      <c r="B380" s="121" t="str">
        <f>IF(COUNTIF(祝日!$B$2:$B$28,C380)&gt;0,"フィリピン祝日",IF(COUNTIF(祝日!$B$31:$B$52,C380)&gt;0,"日本の祝日",IF(COUNTIF(祝日!$B$55:$B$60,C380)&gt;0,"弊社休業日",IF(C380="","",TEXT(C380,"aaaa")))))</f>
        <v/>
      </c>
      <c r="C380" s="87"/>
      <c r="D380" s="86"/>
      <c r="E380" s="86"/>
      <c r="F380" s="124" t="str">
        <f>IF(AND(D380&lt;&gt;"",E380&lt;&gt;""),E380-D380,"")</f>
        <v/>
      </c>
      <c r="G380" s="81"/>
      <c r="H380" s="121" t="str">
        <f>IF(G380="","",VLOOKUP($G380,ご受講生徒様一覧表!$L:$M,2,FALSE))</f>
        <v/>
      </c>
      <c r="I380" s="81"/>
      <c r="J380" s="83"/>
      <c r="K380" s="84"/>
      <c r="L380" s="84"/>
      <c r="M380" s="85"/>
    </row>
    <row r="381" spans="1:13">
      <c r="A381" s="81"/>
      <c r="B381" s="121" t="str">
        <f>IF(COUNTIF(祝日!$B$2:$B$28,C381)&gt;0,"フィリピン祝日",IF(COUNTIF(祝日!$B$31:$B$52,C381)&gt;0,"日本の祝日",IF(COUNTIF(祝日!$B$55:$B$60,C381)&gt;0,"弊社休業日",IF(C381="","",TEXT(C381,"aaaa")))))</f>
        <v/>
      </c>
      <c r="C381" s="87"/>
      <c r="D381" s="86"/>
      <c r="E381" s="86"/>
      <c r="F381" s="124" t="str">
        <f>IF(AND(D381&lt;&gt;"",E381&lt;&gt;""),E381-D381,"")</f>
        <v/>
      </c>
      <c r="G381" s="81"/>
      <c r="H381" s="121" t="str">
        <f>IF(G381="","",VLOOKUP($G381,ご受講生徒様一覧表!$L:$M,2,FALSE))</f>
        <v/>
      </c>
      <c r="I381" s="81"/>
      <c r="J381" s="83"/>
      <c r="K381" s="84"/>
      <c r="L381" s="84"/>
      <c r="M381" s="85"/>
    </row>
    <row r="382" spans="1:13">
      <c r="A382" s="81"/>
      <c r="B382" s="121" t="str">
        <f>IF(COUNTIF(祝日!$B$2:$B$28,C382)&gt;0,"フィリピン祝日",IF(COUNTIF(祝日!$B$31:$B$52,C382)&gt;0,"日本の祝日",IF(COUNTIF(祝日!$B$55:$B$60,C382)&gt;0,"弊社休業日",IF(C382="","",TEXT(C382,"aaaa")))))</f>
        <v/>
      </c>
      <c r="C382" s="87"/>
      <c r="D382" s="86"/>
      <c r="E382" s="86"/>
      <c r="F382" s="124" t="str">
        <f>IF(AND(D382&lt;&gt;"",E382&lt;&gt;""),E382-D382,"")</f>
        <v/>
      </c>
      <c r="G382" s="81"/>
      <c r="H382" s="121" t="str">
        <f>IF(G382="","",VLOOKUP($G382,ご受講生徒様一覧表!$L:$M,2,FALSE))</f>
        <v/>
      </c>
      <c r="I382" s="81"/>
      <c r="J382" s="83"/>
      <c r="K382" s="84"/>
      <c r="L382" s="84"/>
      <c r="M382" s="85"/>
    </row>
    <row r="383" spans="1:13">
      <c r="A383" s="81"/>
      <c r="B383" s="121" t="str">
        <f>IF(COUNTIF(祝日!$B$2:$B$28,C383)&gt;0,"フィリピン祝日",IF(COUNTIF(祝日!$B$31:$B$52,C383)&gt;0,"日本の祝日",IF(COUNTIF(祝日!$B$55:$B$60,C383)&gt;0,"弊社休業日",IF(C383="","",TEXT(C383,"aaaa")))))</f>
        <v/>
      </c>
      <c r="C383" s="87"/>
      <c r="D383" s="86"/>
      <c r="E383" s="86"/>
      <c r="F383" s="124" t="str">
        <f>IF(AND(D383&lt;&gt;"",E383&lt;&gt;""),E383-D383,"")</f>
        <v/>
      </c>
      <c r="G383" s="81"/>
      <c r="H383" s="121" t="str">
        <f>IF(G383="","",VLOOKUP($G383,ご受講生徒様一覧表!$L:$M,2,FALSE))</f>
        <v/>
      </c>
      <c r="I383" s="81"/>
      <c r="J383" s="83"/>
      <c r="K383" s="84"/>
      <c r="L383" s="84"/>
      <c r="M383" s="85"/>
    </row>
    <row r="384" spans="1:13">
      <c r="A384" s="81"/>
      <c r="B384" s="121" t="str">
        <f>IF(COUNTIF(祝日!$B$2:$B$28,C384)&gt;0,"フィリピン祝日",IF(COUNTIF(祝日!$B$31:$B$52,C384)&gt;0,"日本の祝日",IF(COUNTIF(祝日!$B$55:$B$60,C384)&gt;0,"弊社休業日",IF(C384="","",TEXT(C384,"aaaa")))))</f>
        <v/>
      </c>
      <c r="C384" s="87"/>
      <c r="D384" s="86"/>
      <c r="E384" s="86"/>
      <c r="F384" s="124" t="str">
        <f>IF(AND(D384&lt;&gt;"",E384&lt;&gt;""),E384-D384,"")</f>
        <v/>
      </c>
      <c r="G384" s="81"/>
      <c r="H384" s="121" t="str">
        <f>IF(G384="","",VLOOKUP($G384,ご受講生徒様一覧表!$L:$M,2,FALSE))</f>
        <v/>
      </c>
      <c r="I384" s="81"/>
      <c r="J384" s="83"/>
      <c r="K384" s="84"/>
      <c r="L384" s="84"/>
      <c r="M384" s="85"/>
    </row>
    <row r="385" spans="1:13">
      <c r="A385" s="81"/>
      <c r="B385" s="121" t="str">
        <f>IF(COUNTIF(祝日!$B$2:$B$28,C385)&gt;0,"フィリピン祝日",IF(COUNTIF(祝日!$B$31:$B$52,C385)&gt;0,"日本の祝日",IF(COUNTIF(祝日!$B$55:$B$60,C385)&gt;0,"弊社休業日",IF(C385="","",TEXT(C385,"aaaa")))))</f>
        <v/>
      </c>
      <c r="C385" s="87"/>
      <c r="D385" s="86"/>
      <c r="E385" s="86"/>
      <c r="F385" s="124" t="str">
        <f>IF(AND(D385&lt;&gt;"",E385&lt;&gt;""),E385-D385,"")</f>
        <v/>
      </c>
      <c r="G385" s="81"/>
      <c r="H385" s="121" t="str">
        <f>IF(G385="","",VLOOKUP($G385,ご受講生徒様一覧表!$L:$M,2,FALSE))</f>
        <v/>
      </c>
      <c r="I385" s="81"/>
      <c r="J385" s="83"/>
      <c r="K385" s="84"/>
      <c r="L385" s="84"/>
      <c r="M385" s="85"/>
    </row>
    <row r="386" spans="1:13">
      <c r="A386" s="81"/>
      <c r="B386" s="121" t="str">
        <f>IF(COUNTIF(祝日!$B$2:$B$28,C386)&gt;0,"フィリピン祝日",IF(COUNTIF(祝日!$B$31:$B$52,C386)&gt;0,"日本の祝日",IF(COUNTIF(祝日!$B$55:$B$60,C386)&gt;0,"弊社休業日",IF(C386="","",TEXT(C386,"aaaa")))))</f>
        <v/>
      </c>
      <c r="C386" s="87"/>
      <c r="D386" s="86"/>
      <c r="E386" s="86"/>
      <c r="F386" s="124" t="str">
        <f>IF(AND(D386&lt;&gt;"",E386&lt;&gt;""),E386-D386,"")</f>
        <v/>
      </c>
      <c r="G386" s="81"/>
      <c r="H386" s="121" t="str">
        <f>IF(G386="","",VLOOKUP($G386,ご受講生徒様一覧表!$L:$M,2,FALSE))</f>
        <v/>
      </c>
      <c r="I386" s="81"/>
      <c r="J386" s="83"/>
      <c r="K386" s="84"/>
      <c r="L386" s="84"/>
      <c r="M386" s="85"/>
    </row>
    <row r="387" spans="1:13">
      <c r="A387" s="81"/>
      <c r="B387" s="121" t="str">
        <f>IF(COUNTIF(祝日!$B$2:$B$28,C387)&gt;0,"フィリピン祝日",IF(COUNTIF(祝日!$B$31:$B$52,C387)&gt;0,"日本の祝日",IF(COUNTIF(祝日!$B$55:$B$60,C387)&gt;0,"弊社休業日",IF(C387="","",TEXT(C387,"aaaa")))))</f>
        <v/>
      </c>
      <c r="C387" s="87"/>
      <c r="D387" s="86"/>
      <c r="E387" s="86"/>
      <c r="F387" s="124" t="str">
        <f>IF(AND(D387&lt;&gt;"",E387&lt;&gt;""),E387-D387,"")</f>
        <v/>
      </c>
      <c r="G387" s="81"/>
      <c r="H387" s="121" t="str">
        <f>IF(G387="","",VLOOKUP($G387,ご受講生徒様一覧表!$L:$M,2,FALSE))</f>
        <v/>
      </c>
      <c r="I387" s="81"/>
      <c r="J387" s="83"/>
      <c r="K387" s="84"/>
      <c r="L387" s="84"/>
      <c r="M387" s="85"/>
    </row>
    <row r="388" spans="1:13">
      <c r="A388" s="81"/>
      <c r="B388" s="121" t="str">
        <f>IF(COUNTIF(祝日!$B$2:$B$28,C388)&gt;0,"フィリピン祝日",IF(COUNTIF(祝日!$B$31:$B$52,C388)&gt;0,"日本の祝日",IF(COUNTIF(祝日!$B$55:$B$60,C388)&gt;0,"弊社休業日",IF(C388="","",TEXT(C388,"aaaa")))))</f>
        <v/>
      </c>
      <c r="C388" s="87"/>
      <c r="D388" s="86"/>
      <c r="E388" s="86"/>
      <c r="F388" s="124" t="str">
        <f>IF(AND(D388&lt;&gt;"",E388&lt;&gt;""),E388-D388,"")</f>
        <v/>
      </c>
      <c r="G388" s="81"/>
      <c r="H388" s="121" t="str">
        <f>IF(G388="","",VLOOKUP($G388,ご受講生徒様一覧表!$L:$M,2,FALSE))</f>
        <v/>
      </c>
      <c r="I388" s="81"/>
      <c r="J388" s="83"/>
      <c r="K388" s="84"/>
      <c r="L388" s="84"/>
      <c r="M388" s="85"/>
    </row>
    <row r="389" spans="1:13">
      <c r="A389" s="81"/>
      <c r="B389" s="121" t="str">
        <f>IF(COUNTIF(祝日!$B$2:$B$28,C389)&gt;0,"フィリピン祝日",IF(COUNTIF(祝日!$B$31:$B$52,C389)&gt;0,"日本の祝日",IF(COUNTIF(祝日!$B$55:$B$60,C389)&gt;0,"弊社休業日",IF(C389="","",TEXT(C389,"aaaa")))))</f>
        <v/>
      </c>
      <c r="C389" s="87"/>
      <c r="D389" s="86"/>
      <c r="E389" s="86"/>
      <c r="F389" s="124" t="str">
        <f>IF(AND(D389&lt;&gt;"",E389&lt;&gt;""),E389-D389,"")</f>
        <v/>
      </c>
      <c r="G389" s="81"/>
      <c r="H389" s="121" t="str">
        <f>IF(G389="","",VLOOKUP($G389,ご受講生徒様一覧表!$L:$M,2,FALSE))</f>
        <v/>
      </c>
      <c r="I389" s="81"/>
      <c r="J389" s="83"/>
      <c r="K389" s="84"/>
      <c r="L389" s="84"/>
      <c r="M389" s="85"/>
    </row>
    <row r="390" spans="1:13">
      <c r="A390" s="81"/>
      <c r="B390" s="121" t="str">
        <f>IF(COUNTIF(祝日!$B$2:$B$28,C390)&gt;0,"フィリピン祝日",IF(COUNTIF(祝日!$B$31:$B$52,C390)&gt;0,"日本の祝日",IF(COUNTIF(祝日!$B$55:$B$60,C390)&gt;0,"弊社休業日",IF(C390="","",TEXT(C390,"aaaa")))))</f>
        <v/>
      </c>
      <c r="C390" s="87"/>
      <c r="D390" s="86"/>
      <c r="E390" s="86"/>
      <c r="F390" s="124" t="str">
        <f>IF(AND(D390&lt;&gt;"",E390&lt;&gt;""),E390-D390,"")</f>
        <v/>
      </c>
      <c r="G390" s="81"/>
      <c r="H390" s="121" t="str">
        <f>IF(G390="","",VLOOKUP($G390,ご受講生徒様一覧表!$L:$M,2,FALSE))</f>
        <v/>
      </c>
      <c r="I390" s="81"/>
      <c r="J390" s="83"/>
      <c r="K390" s="84"/>
      <c r="L390" s="84"/>
      <c r="M390" s="85"/>
    </row>
    <row r="391" spans="1:13">
      <c r="A391" s="81"/>
      <c r="B391" s="121" t="str">
        <f>IF(COUNTIF(祝日!$B$2:$B$28,C391)&gt;0,"フィリピン祝日",IF(COUNTIF(祝日!$B$31:$B$52,C391)&gt;0,"日本の祝日",IF(COUNTIF(祝日!$B$55:$B$60,C391)&gt;0,"弊社休業日",IF(C391="","",TEXT(C391,"aaaa")))))</f>
        <v/>
      </c>
      <c r="C391" s="87"/>
      <c r="D391" s="86"/>
      <c r="E391" s="86"/>
      <c r="F391" s="124" t="str">
        <f>IF(AND(D391&lt;&gt;"",E391&lt;&gt;""),E391-D391,"")</f>
        <v/>
      </c>
      <c r="G391" s="81"/>
      <c r="H391" s="121" t="str">
        <f>IF(G391="","",VLOOKUP($G391,ご受講生徒様一覧表!$L:$M,2,FALSE))</f>
        <v/>
      </c>
      <c r="I391" s="81"/>
      <c r="J391" s="83"/>
      <c r="K391" s="84"/>
      <c r="L391" s="84"/>
      <c r="M391" s="85"/>
    </row>
    <row r="392" spans="1:13">
      <c r="A392" s="81"/>
      <c r="B392" s="121" t="str">
        <f>IF(COUNTIF(祝日!$B$2:$B$28,C392)&gt;0,"フィリピン祝日",IF(COUNTIF(祝日!$B$31:$B$52,C392)&gt;0,"日本の祝日",IF(COUNTIF(祝日!$B$55:$B$60,C392)&gt;0,"弊社休業日",IF(C392="","",TEXT(C392,"aaaa")))))</f>
        <v/>
      </c>
      <c r="C392" s="87"/>
      <c r="D392" s="86"/>
      <c r="E392" s="86"/>
      <c r="F392" s="124" t="str">
        <f>IF(AND(D392&lt;&gt;"",E392&lt;&gt;""),E392-D392,"")</f>
        <v/>
      </c>
      <c r="G392" s="81"/>
      <c r="H392" s="121" t="str">
        <f>IF(G392="","",VLOOKUP($G392,ご受講生徒様一覧表!$L:$M,2,FALSE))</f>
        <v/>
      </c>
      <c r="I392" s="81"/>
      <c r="J392" s="83"/>
      <c r="K392" s="84"/>
      <c r="L392" s="84"/>
      <c r="M392" s="85"/>
    </row>
    <row r="393" spans="1:13">
      <c r="A393" s="81"/>
      <c r="B393" s="121" t="str">
        <f>IF(COUNTIF(祝日!$B$2:$B$28,C393)&gt;0,"フィリピン祝日",IF(COUNTIF(祝日!$B$31:$B$52,C393)&gt;0,"日本の祝日",IF(COUNTIF(祝日!$B$55:$B$60,C393)&gt;0,"弊社休業日",IF(C393="","",TEXT(C393,"aaaa")))))</f>
        <v/>
      </c>
      <c r="C393" s="87"/>
      <c r="D393" s="86"/>
      <c r="E393" s="86"/>
      <c r="F393" s="124" t="str">
        <f>IF(AND(D393&lt;&gt;"",E393&lt;&gt;""),E393-D393,"")</f>
        <v/>
      </c>
      <c r="G393" s="81"/>
      <c r="H393" s="121" t="str">
        <f>IF(G393="","",VLOOKUP($G393,ご受講生徒様一覧表!$L:$M,2,FALSE))</f>
        <v/>
      </c>
      <c r="I393" s="81"/>
      <c r="J393" s="83"/>
      <c r="K393" s="84"/>
      <c r="L393" s="84"/>
      <c r="M393" s="85"/>
    </row>
    <row r="394" spans="1:13">
      <c r="A394" s="81"/>
      <c r="B394" s="121" t="str">
        <f>IF(COUNTIF(祝日!$B$2:$B$28,C394)&gt;0,"フィリピン祝日",IF(COUNTIF(祝日!$B$31:$B$52,C394)&gt;0,"日本の祝日",IF(COUNTIF(祝日!$B$55:$B$60,C394)&gt;0,"弊社休業日",IF(C394="","",TEXT(C394,"aaaa")))))</f>
        <v/>
      </c>
      <c r="C394" s="87"/>
      <c r="D394" s="86"/>
      <c r="E394" s="86"/>
      <c r="F394" s="124" t="str">
        <f>IF(AND(D394&lt;&gt;"",E394&lt;&gt;""),E394-D394,"")</f>
        <v/>
      </c>
      <c r="G394" s="81"/>
      <c r="H394" s="121" t="str">
        <f>IF(G394="","",VLOOKUP($G394,ご受講生徒様一覧表!$L:$M,2,FALSE))</f>
        <v/>
      </c>
      <c r="I394" s="81"/>
      <c r="J394" s="83"/>
      <c r="K394" s="84"/>
      <c r="L394" s="84"/>
      <c r="M394" s="85"/>
    </row>
    <row r="395" spans="1:13">
      <c r="A395" s="81"/>
      <c r="B395" s="121" t="str">
        <f>IF(COUNTIF(祝日!$B$2:$B$28,C395)&gt;0,"フィリピン祝日",IF(COUNTIF(祝日!$B$31:$B$52,C395)&gt;0,"日本の祝日",IF(COUNTIF(祝日!$B$55:$B$60,C395)&gt;0,"弊社休業日",IF(C395="","",TEXT(C395,"aaaa")))))</f>
        <v/>
      </c>
      <c r="C395" s="87"/>
      <c r="D395" s="86"/>
      <c r="E395" s="86"/>
      <c r="F395" s="124" t="str">
        <f>IF(AND(D395&lt;&gt;"",E395&lt;&gt;""),E395-D395,"")</f>
        <v/>
      </c>
      <c r="G395" s="81"/>
      <c r="H395" s="121" t="str">
        <f>IF(G395="","",VLOOKUP($G395,ご受講生徒様一覧表!$L:$M,2,FALSE))</f>
        <v/>
      </c>
      <c r="I395" s="81"/>
      <c r="J395" s="83"/>
      <c r="K395" s="84"/>
      <c r="L395" s="84"/>
      <c r="M395" s="85"/>
    </row>
    <row r="396" spans="1:13">
      <c r="A396" s="81"/>
      <c r="B396" s="121" t="str">
        <f>IF(COUNTIF(祝日!$B$2:$B$28,C396)&gt;0,"フィリピン祝日",IF(COUNTIF(祝日!$B$31:$B$52,C396)&gt;0,"日本の祝日",IF(COUNTIF(祝日!$B$55:$B$60,C396)&gt;0,"弊社休業日",IF(C396="","",TEXT(C396,"aaaa")))))</f>
        <v/>
      </c>
      <c r="C396" s="87"/>
      <c r="D396" s="86"/>
      <c r="E396" s="86"/>
      <c r="F396" s="124" t="str">
        <f>IF(AND(D396&lt;&gt;"",E396&lt;&gt;""),E396-D396,"")</f>
        <v/>
      </c>
      <c r="G396" s="81"/>
      <c r="H396" s="121" t="str">
        <f>IF(G396="","",VLOOKUP($G396,ご受講生徒様一覧表!$L:$M,2,FALSE))</f>
        <v/>
      </c>
      <c r="I396" s="81"/>
      <c r="J396" s="83"/>
      <c r="K396" s="84"/>
      <c r="L396" s="84"/>
      <c r="M396" s="85"/>
    </row>
    <row r="397" spans="1:13">
      <c r="A397" s="81"/>
      <c r="B397" s="121" t="str">
        <f>IF(COUNTIF(祝日!$B$2:$B$28,C397)&gt;0,"フィリピン祝日",IF(COUNTIF(祝日!$B$31:$B$52,C397)&gt;0,"日本の祝日",IF(COUNTIF(祝日!$B$55:$B$60,C397)&gt;0,"弊社休業日",IF(C397="","",TEXT(C397,"aaaa")))))</f>
        <v/>
      </c>
      <c r="C397" s="87"/>
      <c r="D397" s="86"/>
      <c r="E397" s="86"/>
      <c r="F397" s="124" t="str">
        <f>IF(AND(D397&lt;&gt;"",E397&lt;&gt;""),E397-D397,"")</f>
        <v/>
      </c>
      <c r="G397" s="81"/>
      <c r="H397" s="121" t="str">
        <f>IF(G397="","",VLOOKUP($G397,ご受講生徒様一覧表!$L:$M,2,FALSE))</f>
        <v/>
      </c>
      <c r="I397" s="81"/>
      <c r="J397" s="83"/>
      <c r="K397" s="84"/>
      <c r="L397" s="84"/>
      <c r="M397" s="85"/>
    </row>
    <row r="398" spans="1:13">
      <c r="A398" s="81"/>
      <c r="B398" s="121" t="str">
        <f>IF(COUNTIF(祝日!$B$2:$B$28,C398)&gt;0,"フィリピン祝日",IF(COUNTIF(祝日!$B$31:$B$52,C398)&gt;0,"日本の祝日",IF(COUNTIF(祝日!$B$55:$B$60,C398)&gt;0,"弊社休業日",IF(C398="","",TEXT(C398,"aaaa")))))</f>
        <v/>
      </c>
      <c r="C398" s="87"/>
      <c r="D398" s="86"/>
      <c r="E398" s="86"/>
      <c r="F398" s="124" t="str">
        <f>IF(AND(D398&lt;&gt;"",E398&lt;&gt;""),E398-D398,"")</f>
        <v/>
      </c>
      <c r="G398" s="81"/>
      <c r="H398" s="121" t="str">
        <f>IF(G398="","",VLOOKUP($G398,ご受講生徒様一覧表!$L:$M,2,FALSE))</f>
        <v/>
      </c>
      <c r="I398" s="81"/>
      <c r="J398" s="83"/>
      <c r="K398" s="84"/>
      <c r="L398" s="84"/>
      <c r="M398" s="85"/>
    </row>
    <row r="399" spans="1:13">
      <c r="A399" s="81"/>
      <c r="B399" s="121" t="str">
        <f>IF(COUNTIF(祝日!$B$2:$B$28,C399)&gt;0,"フィリピン祝日",IF(COUNTIF(祝日!$B$31:$B$52,C399)&gt;0,"日本の祝日",IF(COUNTIF(祝日!$B$55:$B$60,C399)&gt;0,"弊社休業日",IF(C399="","",TEXT(C399,"aaaa")))))</f>
        <v/>
      </c>
      <c r="C399" s="87"/>
      <c r="D399" s="86"/>
      <c r="E399" s="86"/>
      <c r="F399" s="124" t="str">
        <f>IF(AND(D399&lt;&gt;"",E399&lt;&gt;""),E399-D399,"")</f>
        <v/>
      </c>
      <c r="G399" s="81"/>
      <c r="H399" s="121" t="str">
        <f>IF(G399="","",VLOOKUP($G399,ご受講生徒様一覧表!$L:$M,2,FALSE))</f>
        <v/>
      </c>
      <c r="I399" s="81"/>
      <c r="J399" s="83"/>
      <c r="K399" s="84"/>
      <c r="L399" s="84"/>
      <c r="M399" s="85"/>
    </row>
    <row r="400" spans="1:13">
      <c r="A400" s="81"/>
      <c r="B400" s="121" t="str">
        <f>IF(COUNTIF(祝日!$B$2:$B$28,C400)&gt;0,"フィリピン祝日",IF(COUNTIF(祝日!$B$31:$B$52,C400)&gt;0,"日本の祝日",IF(COUNTIF(祝日!$B$55:$B$60,C400)&gt;0,"弊社休業日",IF(C400="","",TEXT(C400,"aaaa")))))</f>
        <v/>
      </c>
      <c r="C400" s="87"/>
      <c r="D400" s="86"/>
      <c r="E400" s="86"/>
      <c r="F400" s="124" t="str">
        <f>IF(AND(D400&lt;&gt;"",E400&lt;&gt;""),E400-D400,"")</f>
        <v/>
      </c>
      <c r="G400" s="81"/>
      <c r="H400" s="121" t="str">
        <f>IF(G400="","",VLOOKUP($G400,ご受講生徒様一覧表!$L:$M,2,FALSE))</f>
        <v/>
      </c>
      <c r="I400" s="81"/>
      <c r="J400" s="83"/>
      <c r="K400" s="84"/>
      <c r="L400" s="84"/>
      <c r="M400" s="85"/>
    </row>
    <row r="401" spans="1:13">
      <c r="A401" s="81"/>
      <c r="B401" s="121" t="str">
        <f>IF(COUNTIF(祝日!$B$2:$B$28,C401)&gt;0,"フィリピン祝日",IF(COUNTIF(祝日!$B$31:$B$52,C401)&gt;0,"日本の祝日",IF(COUNTIF(祝日!$B$55:$B$60,C401)&gt;0,"弊社休業日",IF(C401="","",TEXT(C401,"aaaa")))))</f>
        <v/>
      </c>
      <c r="C401" s="87"/>
      <c r="D401" s="86"/>
      <c r="E401" s="86"/>
      <c r="F401" s="124" t="str">
        <f>IF(AND(D401&lt;&gt;"",E401&lt;&gt;""),E401-D401,"")</f>
        <v/>
      </c>
      <c r="G401" s="81"/>
      <c r="H401" s="121" t="str">
        <f>IF(G401="","",VLOOKUP($G401,ご受講生徒様一覧表!$L:$M,2,FALSE))</f>
        <v/>
      </c>
      <c r="I401" s="81"/>
      <c r="J401" s="83"/>
      <c r="K401" s="84"/>
      <c r="L401" s="84"/>
      <c r="M401" s="85"/>
    </row>
    <row r="402" spans="1:13">
      <c r="A402" s="81"/>
      <c r="B402" s="121" t="str">
        <f>IF(COUNTIF(祝日!$B$2:$B$28,C402)&gt;0,"フィリピン祝日",IF(COUNTIF(祝日!$B$31:$B$52,C402)&gt;0,"日本の祝日",IF(COUNTIF(祝日!$B$55:$B$60,C402)&gt;0,"弊社休業日",IF(C402="","",TEXT(C402,"aaaa")))))</f>
        <v/>
      </c>
      <c r="C402" s="87"/>
      <c r="D402" s="86"/>
      <c r="E402" s="86"/>
      <c r="F402" s="124" t="str">
        <f>IF(AND(D402&lt;&gt;"",E402&lt;&gt;""),E402-D402,"")</f>
        <v/>
      </c>
      <c r="G402" s="81"/>
      <c r="H402" s="121" t="str">
        <f>IF(G402="","",VLOOKUP($G402,ご受講生徒様一覧表!$L:$M,2,FALSE))</f>
        <v/>
      </c>
      <c r="I402" s="81"/>
      <c r="J402" s="83"/>
      <c r="K402" s="84"/>
      <c r="L402" s="84"/>
      <c r="M402" s="85"/>
    </row>
    <row r="403" spans="1:13">
      <c r="A403" s="81"/>
      <c r="B403" s="121" t="str">
        <f>IF(COUNTIF(祝日!$B$2:$B$28,C403)&gt;0,"フィリピン祝日",IF(COUNTIF(祝日!$B$31:$B$52,C403)&gt;0,"日本の祝日",IF(COUNTIF(祝日!$B$55:$B$60,C403)&gt;0,"弊社休業日",IF(C403="","",TEXT(C403,"aaaa")))))</f>
        <v/>
      </c>
      <c r="C403" s="87"/>
      <c r="D403" s="86"/>
      <c r="E403" s="86"/>
      <c r="F403" s="124" t="str">
        <f>IF(AND(D403&lt;&gt;"",E403&lt;&gt;""),E403-D403,"")</f>
        <v/>
      </c>
      <c r="G403" s="81"/>
      <c r="H403" s="121" t="str">
        <f>IF(G403="","",VLOOKUP($G403,ご受講生徒様一覧表!$L:$M,2,FALSE))</f>
        <v/>
      </c>
      <c r="I403" s="81"/>
      <c r="J403" s="83"/>
      <c r="K403" s="84"/>
      <c r="L403" s="84"/>
      <c r="M403" s="85"/>
    </row>
    <row r="404" spans="1:13">
      <c r="A404" s="81"/>
      <c r="B404" s="121" t="str">
        <f>IF(COUNTIF(祝日!$B$2:$B$28,C404)&gt;0,"フィリピン祝日",IF(COUNTIF(祝日!$B$31:$B$52,C404)&gt;0,"日本の祝日",IF(COUNTIF(祝日!$B$55:$B$60,C404)&gt;0,"弊社休業日",IF(C404="","",TEXT(C404,"aaaa")))))</f>
        <v/>
      </c>
      <c r="C404" s="87"/>
      <c r="D404" s="86"/>
      <c r="E404" s="86"/>
      <c r="F404" s="124" t="str">
        <f>IF(AND(D404&lt;&gt;"",E404&lt;&gt;""),E404-D404,"")</f>
        <v/>
      </c>
      <c r="G404" s="81"/>
      <c r="H404" s="121" t="str">
        <f>IF(G404="","",VLOOKUP($G404,ご受講生徒様一覧表!$L:$M,2,FALSE))</f>
        <v/>
      </c>
      <c r="I404" s="81"/>
      <c r="J404" s="83"/>
      <c r="K404" s="84"/>
      <c r="L404" s="84"/>
      <c r="M404" s="85"/>
    </row>
    <row r="405" spans="1:13">
      <c r="A405" s="81"/>
      <c r="B405" s="121" t="str">
        <f>IF(COUNTIF(祝日!$B$2:$B$28,C405)&gt;0,"フィリピン祝日",IF(COUNTIF(祝日!$B$31:$B$52,C405)&gt;0,"日本の祝日",IF(COUNTIF(祝日!$B$55:$B$60,C405)&gt;0,"弊社休業日",IF(C405="","",TEXT(C405,"aaaa")))))</f>
        <v/>
      </c>
      <c r="C405" s="87"/>
      <c r="D405" s="86"/>
      <c r="E405" s="86"/>
      <c r="F405" s="124" t="str">
        <f>IF(AND(D405&lt;&gt;"",E405&lt;&gt;""),E405-D405,"")</f>
        <v/>
      </c>
      <c r="G405" s="81"/>
      <c r="H405" s="121" t="str">
        <f>IF(G405="","",VLOOKUP($G405,ご受講生徒様一覧表!$L:$M,2,FALSE))</f>
        <v/>
      </c>
      <c r="I405" s="81"/>
      <c r="J405" s="83"/>
      <c r="K405" s="84"/>
      <c r="L405" s="84"/>
      <c r="M405" s="85"/>
    </row>
    <row r="406" spans="1:13">
      <c r="A406" s="81"/>
      <c r="B406" s="121" t="str">
        <f>IF(COUNTIF(祝日!$B$2:$B$28,C406)&gt;0,"フィリピン祝日",IF(COUNTIF(祝日!$B$31:$B$52,C406)&gt;0,"日本の祝日",IF(COUNTIF(祝日!$B$55:$B$60,C406)&gt;0,"弊社休業日",IF(C406="","",TEXT(C406,"aaaa")))))</f>
        <v/>
      </c>
      <c r="C406" s="87"/>
      <c r="D406" s="86"/>
      <c r="E406" s="86"/>
      <c r="F406" s="124" t="str">
        <f>IF(AND(D406&lt;&gt;"",E406&lt;&gt;""),E406-D406,"")</f>
        <v/>
      </c>
      <c r="G406" s="81"/>
      <c r="H406" s="121" t="str">
        <f>IF(G406="","",VLOOKUP($G406,ご受講生徒様一覧表!$L:$M,2,FALSE))</f>
        <v/>
      </c>
      <c r="I406" s="81"/>
      <c r="J406" s="83"/>
      <c r="K406" s="84"/>
      <c r="L406" s="84"/>
      <c r="M406" s="85"/>
    </row>
    <row r="407" spans="1:13">
      <c r="A407" s="81"/>
      <c r="B407" s="121" t="str">
        <f>IF(COUNTIF(祝日!$B$2:$B$28,C407)&gt;0,"フィリピン祝日",IF(COUNTIF(祝日!$B$31:$B$52,C407)&gt;0,"日本の祝日",IF(COUNTIF(祝日!$B$55:$B$60,C407)&gt;0,"弊社休業日",IF(C407="","",TEXT(C407,"aaaa")))))</f>
        <v/>
      </c>
      <c r="C407" s="87"/>
      <c r="D407" s="86"/>
      <c r="E407" s="86"/>
      <c r="F407" s="124" t="str">
        <f>IF(AND(D407&lt;&gt;"",E407&lt;&gt;""),E407-D407,"")</f>
        <v/>
      </c>
      <c r="G407" s="81"/>
      <c r="H407" s="121" t="str">
        <f>IF(G407="","",VLOOKUP($G407,ご受講生徒様一覧表!$L:$M,2,FALSE))</f>
        <v/>
      </c>
      <c r="I407" s="81"/>
      <c r="J407" s="83"/>
      <c r="K407" s="84"/>
      <c r="L407" s="84"/>
      <c r="M407" s="85"/>
    </row>
    <row r="408" spans="1:13">
      <c r="A408" s="81"/>
      <c r="B408" s="121" t="str">
        <f>IF(COUNTIF(祝日!$B$2:$B$28,C408)&gt;0,"フィリピン祝日",IF(COUNTIF(祝日!$B$31:$B$52,C408)&gt;0,"日本の祝日",IF(COUNTIF(祝日!$B$55:$B$60,C408)&gt;0,"弊社休業日",IF(C408="","",TEXT(C408,"aaaa")))))</f>
        <v/>
      </c>
      <c r="C408" s="87"/>
      <c r="D408" s="86"/>
      <c r="E408" s="86"/>
      <c r="F408" s="124" t="str">
        <f>IF(AND(D408&lt;&gt;"",E408&lt;&gt;""),E408-D408,"")</f>
        <v/>
      </c>
      <c r="G408" s="81"/>
      <c r="H408" s="121" t="str">
        <f>IF(G408="","",VLOOKUP($G408,ご受講生徒様一覧表!$L:$M,2,FALSE))</f>
        <v/>
      </c>
      <c r="I408" s="81"/>
      <c r="J408" s="83"/>
      <c r="K408" s="84"/>
      <c r="L408" s="84"/>
      <c r="M408" s="85"/>
    </row>
    <row r="409" spans="1:13">
      <c r="A409" s="81"/>
      <c r="B409" s="121" t="str">
        <f>IF(COUNTIF(祝日!$B$2:$B$28,C409)&gt;0,"フィリピン祝日",IF(COUNTIF(祝日!$B$31:$B$52,C409)&gt;0,"日本の祝日",IF(COUNTIF(祝日!$B$55:$B$60,C409)&gt;0,"弊社休業日",IF(C409="","",TEXT(C409,"aaaa")))))</f>
        <v/>
      </c>
      <c r="C409" s="87"/>
      <c r="D409" s="86"/>
      <c r="E409" s="86"/>
      <c r="F409" s="124" t="str">
        <f>IF(AND(D409&lt;&gt;"",E409&lt;&gt;""),E409-D409,"")</f>
        <v/>
      </c>
      <c r="G409" s="81"/>
      <c r="H409" s="121" t="str">
        <f>IF(G409="","",VLOOKUP($G409,ご受講生徒様一覧表!$L:$M,2,FALSE))</f>
        <v/>
      </c>
      <c r="I409" s="81"/>
      <c r="J409" s="83"/>
      <c r="K409" s="84"/>
      <c r="L409" s="84"/>
      <c r="M409" s="85"/>
    </row>
    <row r="410" spans="1:13">
      <c r="A410" s="81"/>
      <c r="B410" s="121" t="str">
        <f>IF(COUNTIF(祝日!$B$2:$B$28,C410)&gt;0,"フィリピン祝日",IF(COUNTIF(祝日!$B$31:$B$52,C410)&gt;0,"日本の祝日",IF(COUNTIF(祝日!$B$55:$B$60,C410)&gt;0,"弊社休業日",IF(C410="","",TEXT(C410,"aaaa")))))</f>
        <v/>
      </c>
      <c r="C410" s="87"/>
      <c r="D410" s="86"/>
      <c r="E410" s="86"/>
      <c r="F410" s="124" t="str">
        <f>IF(AND(D410&lt;&gt;"",E410&lt;&gt;""),E410-D410,"")</f>
        <v/>
      </c>
      <c r="G410" s="81"/>
      <c r="H410" s="121" t="str">
        <f>IF(G410="","",VLOOKUP($G410,ご受講生徒様一覧表!$L:$M,2,FALSE))</f>
        <v/>
      </c>
      <c r="I410" s="81"/>
      <c r="J410" s="83"/>
      <c r="K410" s="84"/>
      <c r="L410" s="84"/>
      <c r="M410" s="85"/>
    </row>
    <row r="411" spans="1:13">
      <c r="A411" s="81"/>
      <c r="B411" s="121" t="str">
        <f>IF(COUNTIF(祝日!$B$2:$B$28,C411)&gt;0,"フィリピン祝日",IF(COUNTIF(祝日!$B$31:$B$52,C411)&gt;0,"日本の祝日",IF(COUNTIF(祝日!$B$55:$B$60,C411)&gt;0,"弊社休業日",IF(C411="","",TEXT(C411,"aaaa")))))</f>
        <v/>
      </c>
      <c r="C411" s="87"/>
      <c r="D411" s="86"/>
      <c r="E411" s="86"/>
      <c r="F411" s="124" t="str">
        <f>IF(AND(D411&lt;&gt;"",E411&lt;&gt;""),E411-D411,"")</f>
        <v/>
      </c>
      <c r="G411" s="81"/>
      <c r="H411" s="121" t="str">
        <f>IF(G411="","",VLOOKUP($G411,ご受講生徒様一覧表!$L:$M,2,FALSE))</f>
        <v/>
      </c>
      <c r="I411" s="81"/>
      <c r="J411" s="83"/>
      <c r="K411" s="84"/>
      <c r="L411" s="84"/>
      <c r="M411" s="85"/>
    </row>
    <row r="412" spans="1:13">
      <c r="A412" s="81"/>
      <c r="B412" s="121" t="str">
        <f>IF(COUNTIF(祝日!$B$2:$B$28,C412)&gt;0,"フィリピン祝日",IF(COUNTIF(祝日!$B$31:$B$52,C412)&gt;0,"日本の祝日",IF(COUNTIF(祝日!$B$55:$B$60,C412)&gt;0,"弊社休業日",IF(C412="","",TEXT(C412,"aaaa")))))</f>
        <v/>
      </c>
      <c r="C412" s="87"/>
      <c r="D412" s="86"/>
      <c r="E412" s="86"/>
      <c r="F412" s="124" t="str">
        <f>IF(AND(D412&lt;&gt;"",E412&lt;&gt;""),E412-D412,"")</f>
        <v/>
      </c>
      <c r="G412" s="81"/>
      <c r="H412" s="121" t="str">
        <f>IF(G412="","",VLOOKUP($G412,ご受講生徒様一覧表!$L:$M,2,FALSE))</f>
        <v/>
      </c>
      <c r="I412" s="81"/>
      <c r="J412" s="83"/>
      <c r="K412" s="84"/>
      <c r="L412" s="84"/>
      <c r="M412" s="85"/>
    </row>
    <row r="413" spans="1:13">
      <c r="A413" s="81"/>
      <c r="B413" s="121" t="str">
        <f>IF(COUNTIF(祝日!$B$2:$B$28,C413)&gt;0,"フィリピン祝日",IF(COUNTIF(祝日!$B$31:$B$52,C413)&gt;0,"日本の祝日",IF(COUNTIF(祝日!$B$55:$B$60,C413)&gt;0,"弊社休業日",IF(C413="","",TEXT(C413,"aaaa")))))</f>
        <v/>
      </c>
      <c r="C413" s="87"/>
      <c r="D413" s="86"/>
      <c r="E413" s="86"/>
      <c r="F413" s="124" t="str">
        <f>IF(AND(D413&lt;&gt;"",E413&lt;&gt;""),E413-D413,"")</f>
        <v/>
      </c>
      <c r="G413" s="81"/>
      <c r="H413" s="121" t="str">
        <f>IF(G413="","",VLOOKUP($G413,ご受講生徒様一覧表!$L:$M,2,FALSE))</f>
        <v/>
      </c>
      <c r="I413" s="81"/>
      <c r="J413" s="83"/>
      <c r="K413" s="84"/>
      <c r="L413" s="84"/>
      <c r="M413" s="85"/>
    </row>
    <row r="414" spans="1:13">
      <c r="A414" s="81"/>
      <c r="B414" s="121" t="str">
        <f>IF(COUNTIF(祝日!$B$2:$B$28,C414)&gt;0,"フィリピン祝日",IF(COUNTIF(祝日!$B$31:$B$52,C414)&gt;0,"日本の祝日",IF(COUNTIF(祝日!$B$55:$B$60,C414)&gt;0,"弊社休業日",IF(C414="","",TEXT(C414,"aaaa")))))</f>
        <v/>
      </c>
      <c r="C414" s="87"/>
      <c r="D414" s="86"/>
      <c r="E414" s="86"/>
      <c r="F414" s="124" t="str">
        <f>IF(AND(D414&lt;&gt;"",E414&lt;&gt;""),E414-D414,"")</f>
        <v/>
      </c>
      <c r="G414" s="81"/>
      <c r="H414" s="121" t="str">
        <f>IF(G414="","",VLOOKUP($G414,ご受講生徒様一覧表!$L:$M,2,FALSE))</f>
        <v/>
      </c>
      <c r="I414" s="81"/>
      <c r="J414" s="83"/>
      <c r="K414" s="84"/>
      <c r="L414" s="84"/>
      <c r="M414" s="85"/>
    </row>
    <row r="415" spans="1:13">
      <c r="A415" s="81"/>
      <c r="B415" s="121" t="str">
        <f>IF(COUNTIF(祝日!$B$2:$B$28,C415)&gt;0,"フィリピン祝日",IF(COUNTIF(祝日!$B$31:$B$52,C415)&gt;0,"日本の祝日",IF(COUNTIF(祝日!$B$55:$B$60,C415)&gt;0,"弊社休業日",IF(C415="","",TEXT(C415,"aaaa")))))</f>
        <v/>
      </c>
      <c r="C415" s="87"/>
      <c r="D415" s="86"/>
      <c r="E415" s="86"/>
      <c r="F415" s="124" t="str">
        <f>IF(AND(D415&lt;&gt;"",E415&lt;&gt;""),E415-D415,"")</f>
        <v/>
      </c>
      <c r="G415" s="81"/>
      <c r="H415" s="121" t="str">
        <f>IF(G415="","",VLOOKUP($G415,ご受講生徒様一覧表!$L:$M,2,FALSE))</f>
        <v/>
      </c>
      <c r="I415" s="81"/>
      <c r="J415" s="83"/>
      <c r="K415" s="84"/>
      <c r="L415" s="84"/>
      <c r="M415" s="85"/>
    </row>
    <row r="416" spans="1:13">
      <c r="A416" s="81"/>
      <c r="B416" s="121" t="str">
        <f>IF(COUNTIF(祝日!$B$2:$B$28,C416)&gt;0,"フィリピン祝日",IF(COUNTIF(祝日!$B$31:$B$52,C416)&gt;0,"日本の祝日",IF(COUNTIF(祝日!$B$55:$B$60,C416)&gt;0,"弊社休業日",IF(C416="","",TEXT(C416,"aaaa")))))</f>
        <v/>
      </c>
      <c r="C416" s="87"/>
      <c r="D416" s="86"/>
      <c r="E416" s="86"/>
      <c r="F416" s="124" t="str">
        <f>IF(AND(D416&lt;&gt;"",E416&lt;&gt;""),E416-D416,"")</f>
        <v/>
      </c>
      <c r="G416" s="81"/>
      <c r="H416" s="121" t="str">
        <f>IF(G416="","",VLOOKUP($G416,ご受講生徒様一覧表!$L:$M,2,FALSE))</f>
        <v/>
      </c>
      <c r="I416" s="81"/>
      <c r="J416" s="83"/>
      <c r="K416" s="84"/>
      <c r="L416" s="84"/>
      <c r="M416" s="85"/>
    </row>
    <row r="417" spans="1:13">
      <c r="A417" s="81"/>
      <c r="B417" s="121" t="str">
        <f>IF(COUNTIF(祝日!$B$2:$B$28,C417)&gt;0,"フィリピン祝日",IF(COUNTIF(祝日!$B$31:$B$52,C417)&gt;0,"日本の祝日",IF(COUNTIF(祝日!$B$55:$B$60,C417)&gt;0,"弊社休業日",IF(C417="","",TEXT(C417,"aaaa")))))</f>
        <v/>
      </c>
      <c r="C417" s="87"/>
      <c r="D417" s="86"/>
      <c r="E417" s="86"/>
      <c r="F417" s="124" t="str">
        <f>IF(AND(D417&lt;&gt;"",E417&lt;&gt;""),E417-D417,"")</f>
        <v/>
      </c>
      <c r="G417" s="81"/>
      <c r="H417" s="121" t="str">
        <f>IF(G417="","",VLOOKUP($G417,ご受講生徒様一覧表!$L:$M,2,FALSE))</f>
        <v/>
      </c>
      <c r="I417" s="81"/>
      <c r="J417" s="83"/>
      <c r="K417" s="84"/>
      <c r="L417" s="84"/>
      <c r="M417" s="85"/>
    </row>
    <row r="418" spans="1:13">
      <c r="A418" s="81"/>
      <c r="B418" s="121" t="str">
        <f>IF(COUNTIF(祝日!$B$2:$B$28,C418)&gt;0,"フィリピン祝日",IF(COUNTIF(祝日!$B$31:$B$52,C418)&gt;0,"日本の祝日",IF(COUNTIF(祝日!$B$55:$B$60,C418)&gt;0,"弊社休業日",IF(C418="","",TEXT(C418,"aaaa")))))</f>
        <v/>
      </c>
      <c r="C418" s="87"/>
      <c r="D418" s="86"/>
      <c r="E418" s="86"/>
      <c r="F418" s="124" t="str">
        <f>IF(AND(D418&lt;&gt;"",E418&lt;&gt;""),E418-D418,"")</f>
        <v/>
      </c>
      <c r="G418" s="81"/>
      <c r="H418" s="121" t="str">
        <f>IF(G418="","",VLOOKUP($G418,ご受講生徒様一覧表!$L:$M,2,FALSE))</f>
        <v/>
      </c>
      <c r="I418" s="81"/>
      <c r="J418" s="83"/>
      <c r="K418" s="84"/>
      <c r="L418" s="84"/>
      <c r="M418" s="85"/>
    </row>
    <row r="419" spans="1:13">
      <c r="A419" s="81"/>
      <c r="B419" s="121" t="str">
        <f>IF(COUNTIF(祝日!$B$2:$B$28,C419)&gt;0,"フィリピン祝日",IF(COUNTIF(祝日!$B$31:$B$52,C419)&gt;0,"日本の祝日",IF(COUNTIF(祝日!$B$55:$B$60,C419)&gt;0,"弊社休業日",IF(C419="","",TEXT(C419,"aaaa")))))</f>
        <v/>
      </c>
      <c r="C419" s="87"/>
      <c r="D419" s="86"/>
      <c r="E419" s="86"/>
      <c r="F419" s="124" t="str">
        <f>IF(AND(D419&lt;&gt;"",E419&lt;&gt;""),E419-D419,"")</f>
        <v/>
      </c>
      <c r="G419" s="81"/>
      <c r="H419" s="121" t="str">
        <f>IF(G419="","",VLOOKUP($G419,ご受講生徒様一覧表!$L:$M,2,FALSE))</f>
        <v/>
      </c>
      <c r="I419" s="81"/>
      <c r="J419" s="83"/>
      <c r="K419" s="84"/>
      <c r="L419" s="84"/>
      <c r="M419" s="85"/>
    </row>
    <row r="420" spans="1:13">
      <c r="A420" s="81"/>
      <c r="B420" s="121" t="str">
        <f>IF(COUNTIF(祝日!$B$2:$B$28,C420)&gt;0,"フィリピン祝日",IF(COUNTIF(祝日!$B$31:$B$52,C420)&gt;0,"日本の祝日",IF(COUNTIF(祝日!$B$55:$B$60,C420)&gt;0,"弊社休業日",IF(C420="","",TEXT(C420,"aaaa")))))</f>
        <v/>
      </c>
      <c r="C420" s="87"/>
      <c r="D420" s="86"/>
      <c r="E420" s="86"/>
      <c r="F420" s="124" t="str">
        <f>IF(AND(D420&lt;&gt;"",E420&lt;&gt;""),E420-D420,"")</f>
        <v/>
      </c>
      <c r="G420" s="81"/>
      <c r="H420" s="121" t="str">
        <f>IF(G420="","",VLOOKUP($G420,ご受講生徒様一覧表!$L:$M,2,FALSE))</f>
        <v/>
      </c>
      <c r="I420" s="81"/>
      <c r="J420" s="83"/>
      <c r="K420" s="84"/>
      <c r="L420" s="84"/>
      <c r="M420" s="85"/>
    </row>
    <row r="421" spans="1:13">
      <c r="A421" s="81"/>
      <c r="B421" s="121" t="str">
        <f>IF(COUNTIF(祝日!$B$2:$B$28,C421)&gt;0,"フィリピン祝日",IF(COUNTIF(祝日!$B$31:$B$52,C421)&gt;0,"日本の祝日",IF(COUNTIF(祝日!$B$55:$B$60,C421)&gt;0,"弊社休業日",IF(C421="","",TEXT(C421,"aaaa")))))</f>
        <v/>
      </c>
      <c r="C421" s="87"/>
      <c r="D421" s="86"/>
      <c r="E421" s="86"/>
      <c r="F421" s="124" t="str">
        <f>IF(AND(D421&lt;&gt;"",E421&lt;&gt;""),E421-D421,"")</f>
        <v/>
      </c>
      <c r="G421" s="81"/>
      <c r="H421" s="121" t="str">
        <f>IF(G421="","",VLOOKUP($G421,ご受講生徒様一覧表!$L:$M,2,FALSE))</f>
        <v/>
      </c>
      <c r="I421" s="81"/>
      <c r="J421" s="83"/>
      <c r="K421" s="84"/>
      <c r="L421" s="84"/>
      <c r="M421" s="85"/>
    </row>
    <row r="422" spans="1:13">
      <c r="A422" s="81"/>
      <c r="B422" s="121" t="str">
        <f>IF(COUNTIF(祝日!$B$2:$B$28,C422)&gt;0,"フィリピン祝日",IF(COUNTIF(祝日!$B$31:$B$52,C422)&gt;0,"日本の祝日",IF(COUNTIF(祝日!$B$55:$B$60,C422)&gt;0,"弊社休業日",IF(C422="","",TEXT(C422,"aaaa")))))</f>
        <v/>
      </c>
      <c r="C422" s="87"/>
      <c r="D422" s="86"/>
      <c r="E422" s="86"/>
      <c r="F422" s="124" t="str">
        <f>IF(AND(D422&lt;&gt;"",E422&lt;&gt;""),E422-D422,"")</f>
        <v/>
      </c>
      <c r="G422" s="81"/>
      <c r="H422" s="121" t="str">
        <f>IF(G422="","",VLOOKUP($G422,ご受講生徒様一覧表!$L:$M,2,FALSE))</f>
        <v/>
      </c>
      <c r="I422" s="81"/>
      <c r="J422" s="83"/>
      <c r="K422" s="84"/>
      <c r="L422" s="84"/>
      <c r="M422" s="85"/>
    </row>
    <row r="423" spans="1:13">
      <c r="A423" s="81"/>
      <c r="B423" s="121" t="str">
        <f>IF(COUNTIF(祝日!$B$2:$B$28,C423)&gt;0,"フィリピン祝日",IF(COUNTIF(祝日!$B$31:$B$52,C423)&gt;0,"日本の祝日",IF(COUNTIF(祝日!$B$55:$B$60,C423)&gt;0,"弊社休業日",IF(C423="","",TEXT(C423,"aaaa")))))</f>
        <v/>
      </c>
      <c r="C423" s="87"/>
      <c r="D423" s="86"/>
      <c r="E423" s="86"/>
      <c r="F423" s="124" t="str">
        <f>IF(AND(D423&lt;&gt;"",E423&lt;&gt;""),E423-D423,"")</f>
        <v/>
      </c>
      <c r="G423" s="81"/>
      <c r="H423" s="121" t="str">
        <f>IF(G423="","",VLOOKUP($G423,ご受講生徒様一覧表!$L:$M,2,FALSE))</f>
        <v/>
      </c>
      <c r="I423" s="81"/>
      <c r="J423" s="83"/>
      <c r="K423" s="84"/>
      <c r="L423" s="84"/>
      <c r="M423" s="85"/>
    </row>
    <row r="424" spans="1:13">
      <c r="A424" s="81"/>
      <c r="B424" s="121" t="str">
        <f>IF(COUNTIF(祝日!$B$2:$B$28,C424)&gt;0,"フィリピン祝日",IF(COUNTIF(祝日!$B$31:$B$52,C424)&gt;0,"日本の祝日",IF(COUNTIF(祝日!$B$55:$B$60,C424)&gt;0,"弊社休業日",IF(C424="","",TEXT(C424,"aaaa")))))</f>
        <v/>
      </c>
      <c r="C424" s="87"/>
      <c r="D424" s="86"/>
      <c r="E424" s="86"/>
      <c r="F424" s="124" t="str">
        <f>IF(AND(D424&lt;&gt;"",E424&lt;&gt;""),E424-D424,"")</f>
        <v/>
      </c>
      <c r="G424" s="81"/>
      <c r="H424" s="121" t="str">
        <f>IF(G424="","",VLOOKUP($G424,ご受講生徒様一覧表!$L:$M,2,FALSE))</f>
        <v/>
      </c>
      <c r="I424" s="81"/>
      <c r="J424" s="83"/>
      <c r="K424" s="84"/>
      <c r="L424" s="84"/>
      <c r="M424" s="85"/>
    </row>
    <row r="425" spans="1:13">
      <c r="A425" s="81"/>
      <c r="B425" s="121" t="str">
        <f>IF(COUNTIF(祝日!$B$2:$B$28,C425)&gt;0,"フィリピン祝日",IF(COUNTIF(祝日!$B$31:$B$52,C425)&gt;0,"日本の祝日",IF(COUNTIF(祝日!$B$55:$B$60,C425)&gt;0,"弊社休業日",IF(C425="","",TEXT(C425,"aaaa")))))</f>
        <v/>
      </c>
      <c r="C425" s="87"/>
      <c r="D425" s="86"/>
      <c r="E425" s="86"/>
      <c r="F425" s="124" t="str">
        <f>IF(AND(D425&lt;&gt;"",E425&lt;&gt;""),E425-D425,"")</f>
        <v/>
      </c>
      <c r="G425" s="81"/>
      <c r="H425" s="121" t="str">
        <f>IF(G425="","",VLOOKUP($G425,ご受講生徒様一覧表!$L:$M,2,FALSE))</f>
        <v/>
      </c>
      <c r="I425" s="81"/>
      <c r="J425" s="83"/>
      <c r="K425" s="84"/>
      <c r="L425" s="84"/>
      <c r="M425" s="85"/>
    </row>
    <row r="426" spans="1:13">
      <c r="A426" s="81"/>
      <c r="B426" s="121" t="str">
        <f>IF(COUNTIF(祝日!$B$2:$B$28,C426)&gt;0,"フィリピン祝日",IF(COUNTIF(祝日!$B$31:$B$52,C426)&gt;0,"日本の祝日",IF(COUNTIF(祝日!$B$55:$B$60,C426)&gt;0,"弊社休業日",IF(C426="","",TEXT(C426,"aaaa")))))</f>
        <v/>
      </c>
      <c r="C426" s="87"/>
      <c r="D426" s="86"/>
      <c r="E426" s="86"/>
      <c r="F426" s="124" t="str">
        <f>IF(AND(D426&lt;&gt;"",E426&lt;&gt;""),E426-D426,"")</f>
        <v/>
      </c>
      <c r="G426" s="81"/>
      <c r="H426" s="121" t="str">
        <f>IF(G426="","",VLOOKUP($G426,ご受講生徒様一覧表!$L:$M,2,FALSE))</f>
        <v/>
      </c>
      <c r="I426" s="81"/>
      <c r="J426" s="83"/>
      <c r="K426" s="84"/>
      <c r="L426" s="84"/>
      <c r="M426" s="85"/>
    </row>
    <row r="427" spans="1:13">
      <c r="A427" s="81"/>
      <c r="B427" s="121" t="str">
        <f>IF(COUNTIF(祝日!$B$2:$B$28,C427)&gt;0,"フィリピン祝日",IF(COUNTIF(祝日!$B$31:$B$52,C427)&gt;0,"日本の祝日",IF(COUNTIF(祝日!$B$55:$B$60,C427)&gt;0,"弊社休業日",IF(C427="","",TEXT(C427,"aaaa")))))</f>
        <v/>
      </c>
      <c r="C427" s="87"/>
      <c r="D427" s="86"/>
      <c r="E427" s="86"/>
      <c r="F427" s="124" t="str">
        <f>IF(AND(D427&lt;&gt;"",E427&lt;&gt;""),E427-D427,"")</f>
        <v/>
      </c>
      <c r="G427" s="81"/>
      <c r="H427" s="121" t="str">
        <f>IF(G427="","",VLOOKUP($G427,ご受講生徒様一覧表!$L:$M,2,FALSE))</f>
        <v/>
      </c>
      <c r="I427" s="81"/>
      <c r="J427" s="83"/>
      <c r="K427" s="84"/>
      <c r="L427" s="84"/>
      <c r="M427" s="85"/>
    </row>
    <row r="428" spans="1:13">
      <c r="A428" s="81"/>
      <c r="B428" s="121" t="str">
        <f>IF(COUNTIF(祝日!$B$2:$B$28,C428)&gt;0,"フィリピン祝日",IF(COUNTIF(祝日!$B$31:$B$52,C428)&gt;0,"日本の祝日",IF(COUNTIF(祝日!$B$55:$B$60,C428)&gt;0,"弊社休業日",IF(C428="","",TEXT(C428,"aaaa")))))</f>
        <v/>
      </c>
      <c r="C428" s="87"/>
      <c r="D428" s="86"/>
      <c r="E428" s="86"/>
      <c r="F428" s="124" t="str">
        <f>IF(AND(D428&lt;&gt;"",E428&lt;&gt;""),E428-D428,"")</f>
        <v/>
      </c>
      <c r="G428" s="81"/>
      <c r="H428" s="121" t="str">
        <f>IF(G428="","",VLOOKUP($G428,ご受講生徒様一覧表!$L:$M,2,FALSE))</f>
        <v/>
      </c>
      <c r="I428" s="81"/>
      <c r="J428" s="83"/>
      <c r="K428" s="84"/>
      <c r="L428" s="84"/>
      <c r="M428" s="85"/>
    </row>
    <row r="429" spans="1:13">
      <c r="A429" s="81"/>
      <c r="B429" s="121" t="str">
        <f>IF(COUNTIF(祝日!$B$2:$B$28,C429)&gt;0,"フィリピン祝日",IF(COUNTIF(祝日!$B$31:$B$52,C429)&gt;0,"日本の祝日",IF(COUNTIF(祝日!$B$55:$B$60,C429)&gt;0,"弊社休業日",IF(C429="","",TEXT(C429,"aaaa")))))</f>
        <v/>
      </c>
      <c r="C429" s="87"/>
      <c r="D429" s="86"/>
      <c r="E429" s="86"/>
      <c r="F429" s="124" t="str">
        <f>IF(AND(D429&lt;&gt;"",E429&lt;&gt;""),E429-D429,"")</f>
        <v/>
      </c>
      <c r="G429" s="81"/>
      <c r="H429" s="121" t="str">
        <f>IF(G429="","",VLOOKUP($G429,ご受講生徒様一覧表!$L:$M,2,FALSE))</f>
        <v/>
      </c>
      <c r="I429" s="81"/>
      <c r="J429" s="83"/>
      <c r="K429" s="84"/>
      <c r="L429" s="84"/>
      <c r="M429" s="85"/>
    </row>
    <row r="430" spans="1:13">
      <c r="A430" s="81"/>
      <c r="B430" s="121" t="str">
        <f>IF(COUNTIF(祝日!$B$2:$B$28,C430)&gt;0,"フィリピン祝日",IF(COUNTIF(祝日!$B$31:$B$52,C430)&gt;0,"日本の祝日",IF(COUNTIF(祝日!$B$55:$B$60,C430)&gt;0,"弊社休業日",IF(C430="","",TEXT(C430,"aaaa")))))</f>
        <v/>
      </c>
      <c r="C430" s="87"/>
      <c r="D430" s="86"/>
      <c r="E430" s="86"/>
      <c r="F430" s="124" t="str">
        <f>IF(AND(D430&lt;&gt;"",E430&lt;&gt;""),E430-D430,"")</f>
        <v/>
      </c>
      <c r="G430" s="81"/>
      <c r="H430" s="121" t="str">
        <f>IF(G430="","",VLOOKUP($G430,ご受講生徒様一覧表!$L:$M,2,FALSE))</f>
        <v/>
      </c>
      <c r="I430" s="81"/>
      <c r="J430" s="83"/>
      <c r="K430" s="84"/>
      <c r="L430" s="84"/>
      <c r="M430" s="85"/>
    </row>
    <row r="431" spans="1:13">
      <c r="A431" s="81"/>
      <c r="B431" s="121" t="str">
        <f>IF(COUNTIF(祝日!$B$2:$B$28,C431)&gt;0,"フィリピン祝日",IF(COUNTIF(祝日!$B$31:$B$52,C431)&gt;0,"日本の祝日",IF(COUNTIF(祝日!$B$55:$B$60,C431)&gt;0,"弊社休業日",IF(C431="","",TEXT(C431,"aaaa")))))</f>
        <v/>
      </c>
      <c r="C431" s="87"/>
      <c r="D431" s="86"/>
      <c r="E431" s="86"/>
      <c r="F431" s="124" t="str">
        <f>IF(AND(D431&lt;&gt;"",E431&lt;&gt;""),E431-D431,"")</f>
        <v/>
      </c>
      <c r="G431" s="81"/>
      <c r="H431" s="121" t="str">
        <f>IF(G431="","",VLOOKUP($G431,ご受講生徒様一覧表!$L:$M,2,FALSE))</f>
        <v/>
      </c>
      <c r="I431" s="81"/>
      <c r="J431" s="83"/>
      <c r="K431" s="84"/>
      <c r="L431" s="84"/>
      <c r="M431" s="85"/>
    </row>
    <row r="432" spans="1:13">
      <c r="A432" s="81"/>
      <c r="B432" s="121" t="str">
        <f>IF(COUNTIF(祝日!$B$2:$B$28,C432)&gt;0,"フィリピン祝日",IF(COUNTIF(祝日!$B$31:$B$52,C432)&gt;0,"日本の祝日",IF(COUNTIF(祝日!$B$55:$B$60,C432)&gt;0,"弊社休業日",IF(C432="","",TEXT(C432,"aaaa")))))</f>
        <v/>
      </c>
      <c r="C432" s="87"/>
      <c r="D432" s="86"/>
      <c r="E432" s="86"/>
      <c r="F432" s="124" t="str">
        <f>IF(AND(D432&lt;&gt;"",E432&lt;&gt;""),E432-D432,"")</f>
        <v/>
      </c>
      <c r="G432" s="81"/>
      <c r="H432" s="121" t="str">
        <f>IF(G432="","",VLOOKUP($G432,ご受講生徒様一覧表!$L:$M,2,FALSE))</f>
        <v/>
      </c>
      <c r="I432" s="81"/>
      <c r="J432" s="83"/>
      <c r="K432" s="84"/>
      <c r="L432" s="84"/>
      <c r="M432" s="85"/>
    </row>
    <row r="433" spans="1:13">
      <c r="A433" s="81"/>
      <c r="B433" s="121" t="str">
        <f>IF(COUNTIF(祝日!$B$2:$B$28,C433)&gt;0,"フィリピン祝日",IF(COUNTIF(祝日!$B$31:$B$52,C433)&gt;0,"日本の祝日",IF(COUNTIF(祝日!$B$55:$B$60,C433)&gt;0,"弊社休業日",IF(C433="","",TEXT(C433,"aaaa")))))</f>
        <v/>
      </c>
      <c r="C433" s="87"/>
      <c r="D433" s="86"/>
      <c r="E433" s="86"/>
      <c r="F433" s="124" t="str">
        <f>IF(AND(D433&lt;&gt;"",E433&lt;&gt;""),E433-D433,"")</f>
        <v/>
      </c>
      <c r="G433" s="81"/>
      <c r="H433" s="121" t="str">
        <f>IF(G433="","",VLOOKUP($G433,ご受講生徒様一覧表!$L:$M,2,FALSE))</f>
        <v/>
      </c>
      <c r="I433" s="81"/>
      <c r="J433" s="83"/>
      <c r="K433" s="84"/>
      <c r="L433" s="84"/>
      <c r="M433" s="85"/>
    </row>
    <row r="434" spans="1:13">
      <c r="A434" s="81"/>
      <c r="B434" s="121" t="str">
        <f>IF(COUNTIF(祝日!$B$2:$B$28,C434)&gt;0,"フィリピン祝日",IF(COUNTIF(祝日!$B$31:$B$52,C434)&gt;0,"日本の祝日",IF(COUNTIF(祝日!$B$55:$B$60,C434)&gt;0,"弊社休業日",IF(C434="","",TEXT(C434,"aaaa")))))</f>
        <v/>
      </c>
      <c r="C434" s="87"/>
      <c r="D434" s="86"/>
      <c r="E434" s="86"/>
      <c r="F434" s="124" t="str">
        <f>IF(AND(D434&lt;&gt;"",E434&lt;&gt;""),E434-D434,"")</f>
        <v/>
      </c>
      <c r="G434" s="81"/>
      <c r="H434" s="121" t="str">
        <f>IF(G434="","",VLOOKUP($G434,ご受講生徒様一覧表!$L:$M,2,FALSE))</f>
        <v/>
      </c>
      <c r="I434" s="81"/>
      <c r="J434" s="83"/>
      <c r="K434" s="84"/>
      <c r="L434" s="84"/>
      <c r="M434" s="85"/>
    </row>
    <row r="435" spans="1:13">
      <c r="A435" s="81"/>
      <c r="B435" s="121" t="str">
        <f>IF(COUNTIF(祝日!$B$2:$B$28,C435)&gt;0,"フィリピン祝日",IF(COUNTIF(祝日!$B$31:$B$52,C435)&gt;0,"日本の祝日",IF(COUNTIF(祝日!$B$55:$B$60,C435)&gt;0,"弊社休業日",IF(C435="","",TEXT(C435,"aaaa")))))</f>
        <v/>
      </c>
      <c r="C435" s="87"/>
      <c r="D435" s="86"/>
      <c r="E435" s="86"/>
      <c r="F435" s="124" t="str">
        <f>IF(AND(D435&lt;&gt;"",E435&lt;&gt;""),E435-D435,"")</f>
        <v/>
      </c>
      <c r="G435" s="81"/>
      <c r="H435" s="121" t="str">
        <f>IF(G435="","",VLOOKUP($G435,ご受講生徒様一覧表!$L:$M,2,FALSE))</f>
        <v/>
      </c>
      <c r="I435" s="81"/>
      <c r="J435" s="83"/>
      <c r="K435" s="84"/>
      <c r="L435" s="84"/>
      <c r="M435" s="85"/>
    </row>
    <row r="436" spans="1:13">
      <c r="A436" s="81"/>
      <c r="B436" s="121" t="str">
        <f>IF(COUNTIF(祝日!$B$2:$B$28,C436)&gt;0,"フィリピン祝日",IF(COUNTIF(祝日!$B$31:$B$52,C436)&gt;0,"日本の祝日",IF(COUNTIF(祝日!$B$55:$B$60,C436)&gt;0,"弊社休業日",IF(C436="","",TEXT(C436,"aaaa")))))</f>
        <v/>
      </c>
      <c r="C436" s="87"/>
      <c r="D436" s="86"/>
      <c r="E436" s="86"/>
      <c r="F436" s="124" t="str">
        <f>IF(AND(D436&lt;&gt;"",E436&lt;&gt;""),E436-D436,"")</f>
        <v/>
      </c>
      <c r="G436" s="81"/>
      <c r="H436" s="121" t="str">
        <f>IF(G436="","",VLOOKUP($G436,ご受講生徒様一覧表!$L:$M,2,FALSE))</f>
        <v/>
      </c>
      <c r="I436" s="81"/>
      <c r="J436" s="83"/>
      <c r="K436" s="84"/>
      <c r="L436" s="84"/>
      <c r="M436" s="85"/>
    </row>
    <row r="437" spans="1:13">
      <c r="A437" s="81"/>
      <c r="B437" s="121" t="str">
        <f>IF(COUNTIF(祝日!$B$2:$B$28,C437)&gt;0,"フィリピン祝日",IF(COUNTIF(祝日!$B$31:$B$52,C437)&gt;0,"日本の祝日",IF(COUNTIF(祝日!$B$55:$B$60,C437)&gt;0,"弊社休業日",IF(C437="","",TEXT(C437,"aaaa")))))</f>
        <v/>
      </c>
      <c r="C437" s="87"/>
      <c r="D437" s="86"/>
      <c r="E437" s="86"/>
      <c r="F437" s="124" t="str">
        <f>IF(AND(D437&lt;&gt;"",E437&lt;&gt;""),E437-D437,"")</f>
        <v/>
      </c>
      <c r="G437" s="81"/>
      <c r="H437" s="121" t="str">
        <f>IF(G437="","",VLOOKUP($G437,ご受講生徒様一覧表!$L:$M,2,FALSE))</f>
        <v/>
      </c>
      <c r="I437" s="81"/>
      <c r="J437" s="83"/>
      <c r="K437" s="84"/>
      <c r="L437" s="84"/>
      <c r="M437" s="85"/>
    </row>
    <row r="438" spans="1:13">
      <c r="A438" s="81"/>
      <c r="B438" s="121" t="str">
        <f>IF(COUNTIF(祝日!$B$2:$B$28,C438)&gt;0,"フィリピン祝日",IF(COUNTIF(祝日!$B$31:$B$52,C438)&gt;0,"日本の祝日",IF(COUNTIF(祝日!$B$55:$B$60,C438)&gt;0,"弊社休業日",IF(C438="","",TEXT(C438,"aaaa")))))</f>
        <v/>
      </c>
      <c r="C438" s="87"/>
      <c r="D438" s="86"/>
      <c r="E438" s="86"/>
      <c r="F438" s="124" t="str">
        <f>IF(AND(D438&lt;&gt;"",E438&lt;&gt;""),E438-D438,"")</f>
        <v/>
      </c>
      <c r="G438" s="81"/>
      <c r="H438" s="121" t="str">
        <f>IF(G438="","",VLOOKUP($G438,ご受講生徒様一覧表!$L:$M,2,FALSE))</f>
        <v/>
      </c>
      <c r="I438" s="81"/>
      <c r="J438" s="83"/>
      <c r="K438" s="84"/>
      <c r="L438" s="84"/>
      <c r="M438" s="85"/>
    </row>
    <row r="439" spans="1:13">
      <c r="A439" s="81"/>
      <c r="B439" s="121" t="str">
        <f>IF(COUNTIF(祝日!$B$2:$B$28,C439)&gt;0,"フィリピン祝日",IF(COUNTIF(祝日!$B$31:$B$52,C439)&gt;0,"日本の祝日",IF(COUNTIF(祝日!$B$55:$B$60,C439)&gt;0,"弊社休業日",IF(C439="","",TEXT(C439,"aaaa")))))</f>
        <v/>
      </c>
      <c r="C439" s="87"/>
      <c r="D439" s="86"/>
      <c r="E439" s="86"/>
      <c r="F439" s="124" t="str">
        <f>IF(AND(D439&lt;&gt;"",E439&lt;&gt;""),E439-D439,"")</f>
        <v/>
      </c>
      <c r="G439" s="81"/>
      <c r="H439" s="121" t="str">
        <f>IF(G439="","",VLOOKUP($G439,ご受講生徒様一覧表!$L:$M,2,FALSE))</f>
        <v/>
      </c>
      <c r="I439" s="81"/>
      <c r="J439" s="83"/>
      <c r="K439" s="84"/>
      <c r="L439" s="84"/>
      <c r="M439" s="85"/>
    </row>
    <row r="440" spans="1:13">
      <c r="A440" s="81"/>
      <c r="B440" s="121" t="str">
        <f>IF(COUNTIF(祝日!$B$2:$B$28,C440)&gt;0,"フィリピン祝日",IF(COUNTIF(祝日!$B$31:$B$52,C440)&gt;0,"日本の祝日",IF(COUNTIF(祝日!$B$55:$B$60,C440)&gt;0,"弊社休業日",IF(C440="","",TEXT(C440,"aaaa")))))</f>
        <v/>
      </c>
      <c r="C440" s="87"/>
      <c r="D440" s="86"/>
      <c r="E440" s="86"/>
      <c r="F440" s="124" t="str">
        <f>IF(AND(D440&lt;&gt;"",E440&lt;&gt;""),E440-D440,"")</f>
        <v/>
      </c>
      <c r="G440" s="81"/>
      <c r="H440" s="121" t="str">
        <f>IF(G440="","",VLOOKUP($G440,ご受講生徒様一覧表!$L:$M,2,FALSE))</f>
        <v/>
      </c>
      <c r="I440" s="81"/>
      <c r="J440" s="83"/>
      <c r="K440" s="84"/>
      <c r="L440" s="84"/>
      <c r="M440" s="85"/>
    </row>
    <row r="441" spans="1:13">
      <c r="A441" s="81"/>
      <c r="B441" s="121" t="str">
        <f>IF(COUNTIF(祝日!$B$2:$B$28,C441)&gt;0,"フィリピン祝日",IF(COUNTIF(祝日!$B$31:$B$52,C441)&gt;0,"日本の祝日",IF(COUNTIF(祝日!$B$55:$B$60,C441)&gt;0,"弊社休業日",IF(C441="","",TEXT(C441,"aaaa")))))</f>
        <v/>
      </c>
      <c r="C441" s="87"/>
      <c r="D441" s="86"/>
      <c r="E441" s="86"/>
      <c r="F441" s="124" t="str">
        <f>IF(AND(D441&lt;&gt;"",E441&lt;&gt;""),E441-D441,"")</f>
        <v/>
      </c>
      <c r="G441" s="81"/>
      <c r="H441" s="121" t="str">
        <f>IF(G441="","",VLOOKUP($G441,ご受講生徒様一覧表!$L:$M,2,FALSE))</f>
        <v/>
      </c>
      <c r="I441" s="81"/>
      <c r="J441" s="83"/>
      <c r="K441" s="84"/>
      <c r="L441" s="84"/>
      <c r="M441" s="85"/>
    </row>
    <row r="442" spans="1:13">
      <c r="A442" s="81"/>
      <c r="B442" s="121" t="str">
        <f>IF(COUNTIF(祝日!$B$2:$B$28,C442)&gt;0,"フィリピン祝日",IF(COUNTIF(祝日!$B$31:$B$52,C442)&gt;0,"日本の祝日",IF(COUNTIF(祝日!$B$55:$B$60,C442)&gt;0,"弊社休業日",IF(C442="","",TEXT(C442,"aaaa")))))</f>
        <v/>
      </c>
      <c r="C442" s="87"/>
      <c r="D442" s="86"/>
      <c r="E442" s="86"/>
      <c r="F442" s="124" t="str">
        <f>IF(AND(D442&lt;&gt;"",E442&lt;&gt;""),E442-D442,"")</f>
        <v/>
      </c>
      <c r="G442" s="81"/>
      <c r="H442" s="121" t="str">
        <f>IF(G442="","",VLOOKUP($G442,ご受講生徒様一覧表!$L:$M,2,FALSE))</f>
        <v/>
      </c>
      <c r="I442" s="81"/>
      <c r="J442" s="83"/>
      <c r="K442" s="84"/>
      <c r="L442" s="84"/>
      <c r="M442" s="85"/>
    </row>
    <row r="443" spans="1:13">
      <c r="A443" s="81"/>
      <c r="B443" s="121" t="str">
        <f>IF(COUNTIF(祝日!$B$2:$B$28,C443)&gt;0,"フィリピン祝日",IF(COUNTIF(祝日!$B$31:$B$52,C443)&gt;0,"日本の祝日",IF(COUNTIF(祝日!$B$55:$B$60,C443)&gt;0,"弊社休業日",IF(C443="","",TEXT(C443,"aaaa")))))</f>
        <v/>
      </c>
      <c r="C443" s="87"/>
      <c r="D443" s="86"/>
      <c r="E443" s="86"/>
      <c r="F443" s="124" t="str">
        <f>IF(AND(D443&lt;&gt;"",E443&lt;&gt;""),E443-D443,"")</f>
        <v/>
      </c>
      <c r="G443" s="81"/>
      <c r="H443" s="121" t="str">
        <f>IF(G443="","",VLOOKUP($G443,ご受講生徒様一覧表!$L:$M,2,FALSE))</f>
        <v/>
      </c>
      <c r="I443" s="81"/>
      <c r="J443" s="83"/>
      <c r="K443" s="84"/>
      <c r="L443" s="84"/>
      <c r="M443" s="85"/>
    </row>
    <row r="444" spans="1:13">
      <c r="A444" s="81"/>
      <c r="B444" s="121" t="str">
        <f>IF(COUNTIF(祝日!$B$2:$B$28,C444)&gt;0,"フィリピン祝日",IF(COUNTIF(祝日!$B$31:$B$52,C444)&gt;0,"日本の祝日",IF(COUNTIF(祝日!$B$55:$B$60,C444)&gt;0,"弊社休業日",IF(C444="","",TEXT(C444,"aaaa")))))</f>
        <v/>
      </c>
      <c r="C444" s="87"/>
      <c r="D444" s="86"/>
      <c r="E444" s="86"/>
      <c r="F444" s="124" t="str">
        <f>IF(AND(D444&lt;&gt;"",E444&lt;&gt;""),E444-D444,"")</f>
        <v/>
      </c>
      <c r="G444" s="81"/>
      <c r="H444" s="121" t="str">
        <f>IF(G444="","",VLOOKUP($G444,ご受講生徒様一覧表!$L:$M,2,FALSE))</f>
        <v/>
      </c>
      <c r="I444" s="81"/>
      <c r="J444" s="83"/>
      <c r="K444" s="84"/>
      <c r="L444" s="84"/>
      <c r="M444" s="85"/>
    </row>
    <row r="445" spans="1:13">
      <c r="A445" s="81"/>
      <c r="B445" s="121" t="str">
        <f>IF(COUNTIF(祝日!$B$2:$B$28,C445)&gt;0,"フィリピン祝日",IF(COUNTIF(祝日!$B$31:$B$52,C445)&gt;0,"日本の祝日",IF(COUNTIF(祝日!$B$55:$B$60,C445)&gt;0,"弊社休業日",IF(C445="","",TEXT(C445,"aaaa")))))</f>
        <v/>
      </c>
      <c r="C445" s="87"/>
      <c r="D445" s="86"/>
      <c r="E445" s="86"/>
      <c r="F445" s="124" t="str">
        <f>IF(AND(D445&lt;&gt;"",E445&lt;&gt;""),E445-D445,"")</f>
        <v/>
      </c>
      <c r="G445" s="81"/>
      <c r="H445" s="121" t="str">
        <f>IF(G445="","",VLOOKUP($G445,ご受講生徒様一覧表!$L:$M,2,FALSE))</f>
        <v/>
      </c>
      <c r="I445" s="81"/>
      <c r="J445" s="83"/>
      <c r="K445" s="84"/>
      <c r="L445" s="84"/>
      <c r="M445" s="85"/>
    </row>
    <row r="446" spans="1:13">
      <c r="A446" s="81"/>
      <c r="B446" s="121" t="str">
        <f>IF(COUNTIF(祝日!$B$2:$B$28,C446)&gt;0,"フィリピン祝日",IF(COUNTIF(祝日!$B$31:$B$52,C446)&gt;0,"日本の祝日",IF(COUNTIF(祝日!$B$55:$B$60,C446)&gt;0,"弊社休業日",IF(C446="","",TEXT(C446,"aaaa")))))</f>
        <v/>
      </c>
      <c r="C446" s="87"/>
      <c r="D446" s="86"/>
      <c r="E446" s="86"/>
      <c r="F446" s="124" t="str">
        <f>IF(AND(D446&lt;&gt;"",E446&lt;&gt;""),E446-D446,"")</f>
        <v/>
      </c>
      <c r="G446" s="81"/>
      <c r="H446" s="121" t="str">
        <f>IF(G446="","",VLOOKUP($G446,ご受講生徒様一覧表!$L:$M,2,FALSE))</f>
        <v/>
      </c>
      <c r="I446" s="81"/>
      <c r="J446" s="83"/>
      <c r="K446" s="84"/>
      <c r="L446" s="84"/>
      <c r="M446" s="85"/>
    </row>
    <row r="447" spans="1:13">
      <c r="A447" s="81"/>
      <c r="B447" s="121" t="str">
        <f>IF(COUNTIF(祝日!$B$2:$B$28,C447)&gt;0,"フィリピン祝日",IF(COUNTIF(祝日!$B$31:$B$52,C447)&gt;0,"日本の祝日",IF(COUNTIF(祝日!$B$55:$B$60,C447)&gt;0,"弊社休業日",IF(C447="","",TEXT(C447,"aaaa")))))</f>
        <v/>
      </c>
      <c r="C447" s="87"/>
      <c r="D447" s="86"/>
      <c r="E447" s="86"/>
      <c r="F447" s="124" t="str">
        <f>IF(AND(D447&lt;&gt;"",E447&lt;&gt;""),E447-D447,"")</f>
        <v/>
      </c>
      <c r="G447" s="81"/>
      <c r="H447" s="121" t="str">
        <f>IF(G447="","",VLOOKUP($G447,ご受講生徒様一覧表!$L:$M,2,FALSE))</f>
        <v/>
      </c>
      <c r="I447" s="81"/>
      <c r="J447" s="83"/>
      <c r="K447" s="84"/>
      <c r="L447" s="84"/>
      <c r="M447" s="85"/>
    </row>
    <row r="448" spans="1:13">
      <c r="A448" s="81"/>
      <c r="B448" s="121" t="str">
        <f>IF(COUNTIF(祝日!$B$2:$B$28,C448)&gt;0,"フィリピン祝日",IF(COUNTIF(祝日!$B$31:$B$52,C448)&gt;0,"日本の祝日",IF(COUNTIF(祝日!$B$55:$B$60,C448)&gt;0,"弊社休業日",IF(C448="","",TEXT(C448,"aaaa")))))</f>
        <v/>
      </c>
      <c r="C448" s="87"/>
      <c r="D448" s="86"/>
      <c r="E448" s="86"/>
      <c r="F448" s="124" t="str">
        <f>IF(AND(D448&lt;&gt;"",E448&lt;&gt;""),E448-D448,"")</f>
        <v/>
      </c>
      <c r="G448" s="81"/>
      <c r="H448" s="121" t="str">
        <f>IF(G448="","",VLOOKUP($G448,ご受講生徒様一覧表!$L:$M,2,FALSE))</f>
        <v/>
      </c>
      <c r="I448" s="81"/>
      <c r="J448" s="83"/>
      <c r="K448" s="84"/>
      <c r="L448" s="84"/>
      <c r="M448" s="85"/>
    </row>
    <row r="449" spans="1:13">
      <c r="A449" s="81"/>
      <c r="B449" s="121" t="str">
        <f>IF(COUNTIF(祝日!$B$2:$B$28,C449)&gt;0,"フィリピン祝日",IF(COUNTIF(祝日!$B$31:$B$52,C449)&gt;0,"日本の祝日",IF(COUNTIF(祝日!$B$55:$B$60,C449)&gt;0,"弊社休業日",IF(C449="","",TEXT(C449,"aaaa")))))</f>
        <v/>
      </c>
      <c r="C449" s="87"/>
      <c r="D449" s="86"/>
      <c r="E449" s="86"/>
      <c r="F449" s="124" t="str">
        <f>IF(AND(D449&lt;&gt;"",E449&lt;&gt;""),E449-D449,"")</f>
        <v/>
      </c>
      <c r="G449" s="81"/>
      <c r="H449" s="121" t="str">
        <f>IF(G449="","",VLOOKUP($G449,ご受講生徒様一覧表!$L:$M,2,FALSE))</f>
        <v/>
      </c>
      <c r="I449" s="81"/>
      <c r="J449" s="83"/>
      <c r="K449" s="84"/>
      <c r="L449" s="84"/>
      <c r="M449" s="85"/>
    </row>
    <row r="450" spans="1:13">
      <c r="A450" s="81"/>
      <c r="B450" s="121" t="str">
        <f>IF(COUNTIF(祝日!$B$2:$B$28,C450)&gt;0,"フィリピン祝日",IF(COUNTIF(祝日!$B$31:$B$52,C450)&gt;0,"日本の祝日",IF(COUNTIF(祝日!$B$55:$B$60,C450)&gt;0,"弊社休業日",IF(C450="","",TEXT(C450,"aaaa")))))</f>
        <v/>
      </c>
      <c r="C450" s="87"/>
      <c r="D450" s="86"/>
      <c r="E450" s="86"/>
      <c r="F450" s="124" t="str">
        <f>IF(AND(D450&lt;&gt;"",E450&lt;&gt;""),E450-D450,"")</f>
        <v/>
      </c>
      <c r="G450" s="81"/>
      <c r="H450" s="121" t="str">
        <f>IF(G450="","",VLOOKUP($G450,ご受講生徒様一覧表!$L:$M,2,FALSE))</f>
        <v/>
      </c>
      <c r="I450" s="81"/>
      <c r="J450" s="83"/>
      <c r="K450" s="84"/>
      <c r="L450" s="84"/>
      <c r="M450" s="85"/>
    </row>
    <row r="451" spans="1:13">
      <c r="A451" s="81"/>
      <c r="B451" s="121" t="str">
        <f>IF(COUNTIF(祝日!$B$2:$B$28,C451)&gt;0,"フィリピン祝日",IF(COUNTIF(祝日!$B$31:$B$52,C451)&gt;0,"日本の祝日",IF(COUNTIF(祝日!$B$55:$B$60,C451)&gt;0,"弊社休業日",IF(C451="","",TEXT(C451,"aaaa")))))</f>
        <v/>
      </c>
      <c r="C451" s="87"/>
      <c r="D451" s="86"/>
      <c r="E451" s="86"/>
      <c r="F451" s="124" t="str">
        <f>IF(AND(D451&lt;&gt;"",E451&lt;&gt;""),E451-D451,"")</f>
        <v/>
      </c>
      <c r="G451" s="81"/>
      <c r="H451" s="121" t="str">
        <f>IF(G451="","",VLOOKUP($G451,ご受講生徒様一覧表!$L:$M,2,FALSE))</f>
        <v/>
      </c>
      <c r="I451" s="81"/>
      <c r="J451" s="83"/>
      <c r="K451" s="84"/>
      <c r="L451" s="84"/>
      <c r="M451" s="85"/>
    </row>
    <row r="452" spans="1:13">
      <c r="A452" s="81"/>
      <c r="B452" s="121" t="str">
        <f>IF(COUNTIF(祝日!$B$2:$B$28,C452)&gt;0,"フィリピン祝日",IF(COUNTIF(祝日!$B$31:$B$52,C452)&gt;0,"日本の祝日",IF(COUNTIF(祝日!$B$55:$B$60,C452)&gt;0,"弊社休業日",IF(C452="","",TEXT(C452,"aaaa")))))</f>
        <v/>
      </c>
      <c r="C452" s="87"/>
      <c r="D452" s="86"/>
      <c r="E452" s="86"/>
      <c r="F452" s="124" t="str">
        <f>IF(AND(D452&lt;&gt;"",E452&lt;&gt;""),E452-D452,"")</f>
        <v/>
      </c>
      <c r="G452" s="81"/>
      <c r="H452" s="121" t="str">
        <f>IF(G452="","",VLOOKUP($G452,ご受講生徒様一覧表!$L:$M,2,FALSE))</f>
        <v/>
      </c>
      <c r="I452" s="81"/>
      <c r="J452" s="83"/>
      <c r="K452" s="84"/>
      <c r="L452" s="84"/>
      <c r="M452" s="85"/>
    </row>
    <row r="453" spans="1:13">
      <c r="A453" s="81"/>
      <c r="B453" s="121" t="str">
        <f>IF(COUNTIF(祝日!$B$2:$B$28,C453)&gt;0,"フィリピン祝日",IF(COUNTIF(祝日!$B$31:$B$52,C453)&gt;0,"日本の祝日",IF(COUNTIF(祝日!$B$55:$B$60,C453)&gt;0,"弊社休業日",IF(C453="","",TEXT(C453,"aaaa")))))</f>
        <v/>
      </c>
      <c r="C453" s="87"/>
      <c r="D453" s="86"/>
      <c r="E453" s="86"/>
      <c r="F453" s="124" t="str">
        <f>IF(AND(D453&lt;&gt;"",E453&lt;&gt;""),E453-D453,"")</f>
        <v/>
      </c>
      <c r="G453" s="81"/>
      <c r="H453" s="121" t="str">
        <f>IF(G453="","",VLOOKUP($G453,ご受講生徒様一覧表!$L:$M,2,FALSE))</f>
        <v/>
      </c>
      <c r="I453" s="81"/>
      <c r="J453" s="83"/>
      <c r="K453" s="84"/>
      <c r="L453" s="84"/>
      <c r="M453" s="85"/>
    </row>
    <row r="454" spans="1:13">
      <c r="A454" s="81"/>
      <c r="B454" s="121" t="str">
        <f>IF(COUNTIF(祝日!$B$2:$B$28,C454)&gt;0,"フィリピン祝日",IF(COUNTIF(祝日!$B$31:$B$52,C454)&gt;0,"日本の祝日",IF(COUNTIF(祝日!$B$55:$B$60,C454)&gt;0,"弊社休業日",IF(C454="","",TEXT(C454,"aaaa")))))</f>
        <v/>
      </c>
      <c r="C454" s="87"/>
      <c r="D454" s="86"/>
      <c r="E454" s="86"/>
      <c r="F454" s="124" t="str">
        <f>IF(AND(D454&lt;&gt;"",E454&lt;&gt;""),E454-D454,"")</f>
        <v/>
      </c>
      <c r="G454" s="81"/>
      <c r="H454" s="121" t="str">
        <f>IF(G454="","",VLOOKUP($G454,ご受講生徒様一覧表!$L:$M,2,FALSE))</f>
        <v/>
      </c>
      <c r="I454" s="81"/>
      <c r="J454" s="83"/>
      <c r="K454" s="84"/>
      <c r="L454" s="84"/>
      <c r="M454" s="85"/>
    </row>
    <row r="455" spans="1:13">
      <c r="A455" s="81"/>
      <c r="B455" s="121" t="str">
        <f>IF(COUNTIF(祝日!$B$2:$B$28,C455)&gt;0,"フィリピン祝日",IF(COUNTIF(祝日!$B$31:$B$52,C455)&gt;0,"日本の祝日",IF(COUNTIF(祝日!$B$55:$B$60,C455)&gt;0,"弊社休業日",IF(C455="","",TEXT(C455,"aaaa")))))</f>
        <v/>
      </c>
      <c r="C455" s="87"/>
      <c r="D455" s="86"/>
      <c r="E455" s="86"/>
      <c r="F455" s="124" t="str">
        <f>IF(AND(D455&lt;&gt;"",E455&lt;&gt;""),E455-D455,"")</f>
        <v/>
      </c>
      <c r="G455" s="81"/>
      <c r="H455" s="121" t="str">
        <f>IF(G455="","",VLOOKUP($G455,ご受講生徒様一覧表!$L:$M,2,FALSE))</f>
        <v/>
      </c>
      <c r="I455" s="81"/>
      <c r="J455" s="83"/>
      <c r="K455" s="84"/>
      <c r="L455" s="84"/>
      <c r="M455" s="85"/>
    </row>
    <row r="456" spans="1:13">
      <c r="A456" s="81"/>
      <c r="B456" s="121" t="str">
        <f>IF(COUNTIF(祝日!$B$2:$B$28,C456)&gt;0,"フィリピン祝日",IF(COUNTIF(祝日!$B$31:$B$52,C456)&gt;0,"日本の祝日",IF(COUNTIF(祝日!$B$55:$B$60,C456)&gt;0,"弊社休業日",IF(C456="","",TEXT(C456,"aaaa")))))</f>
        <v/>
      </c>
      <c r="C456" s="87"/>
      <c r="D456" s="86"/>
      <c r="E456" s="86"/>
      <c r="F456" s="124" t="str">
        <f>IF(AND(D456&lt;&gt;"",E456&lt;&gt;""),E456-D456,"")</f>
        <v/>
      </c>
      <c r="G456" s="81"/>
      <c r="H456" s="121" t="str">
        <f>IF(G456="","",VLOOKUP($G456,ご受講生徒様一覧表!$L:$M,2,FALSE))</f>
        <v/>
      </c>
      <c r="I456" s="81"/>
      <c r="J456" s="83"/>
      <c r="K456" s="84"/>
      <c r="L456" s="84"/>
      <c r="M456" s="85"/>
    </row>
    <row r="457" spans="1:13">
      <c r="A457" s="81"/>
      <c r="B457" s="121" t="str">
        <f>IF(COUNTIF(祝日!$B$2:$B$28,C457)&gt;0,"フィリピン祝日",IF(COUNTIF(祝日!$B$31:$B$52,C457)&gt;0,"日本の祝日",IF(COUNTIF(祝日!$B$55:$B$60,C457)&gt;0,"弊社休業日",IF(C457="","",TEXT(C457,"aaaa")))))</f>
        <v/>
      </c>
      <c r="C457" s="87"/>
      <c r="D457" s="86"/>
      <c r="E457" s="86"/>
      <c r="F457" s="124" t="str">
        <f>IF(AND(D457&lt;&gt;"",E457&lt;&gt;""),E457-D457,"")</f>
        <v/>
      </c>
      <c r="G457" s="81"/>
      <c r="H457" s="121" t="str">
        <f>IF(G457="","",VLOOKUP($G457,ご受講生徒様一覧表!$L:$M,2,FALSE))</f>
        <v/>
      </c>
      <c r="I457" s="81"/>
      <c r="J457" s="83"/>
      <c r="K457" s="84"/>
      <c r="L457" s="84"/>
      <c r="M457" s="85"/>
    </row>
    <row r="458" spans="1:13">
      <c r="A458" s="81"/>
      <c r="B458" s="121" t="str">
        <f>IF(COUNTIF(祝日!$B$2:$B$28,C458)&gt;0,"フィリピン祝日",IF(COUNTIF(祝日!$B$31:$B$52,C458)&gt;0,"日本の祝日",IF(COUNTIF(祝日!$B$55:$B$60,C458)&gt;0,"弊社休業日",IF(C458="","",TEXT(C458,"aaaa")))))</f>
        <v/>
      </c>
      <c r="C458" s="87"/>
      <c r="D458" s="86"/>
      <c r="E458" s="86"/>
      <c r="F458" s="124" t="str">
        <f>IF(AND(D458&lt;&gt;"",E458&lt;&gt;""),E458-D458,"")</f>
        <v/>
      </c>
      <c r="G458" s="81"/>
      <c r="H458" s="121" t="str">
        <f>IF(G458="","",VLOOKUP($G458,ご受講生徒様一覧表!$L:$M,2,FALSE))</f>
        <v/>
      </c>
      <c r="I458" s="81"/>
      <c r="J458" s="83"/>
      <c r="K458" s="84"/>
      <c r="L458" s="84"/>
      <c r="M458" s="85"/>
    </row>
    <row r="459" spans="1:13">
      <c r="A459" s="81"/>
      <c r="B459" s="121" t="str">
        <f>IF(COUNTIF(祝日!$B$2:$B$28,C459)&gt;0,"フィリピン祝日",IF(COUNTIF(祝日!$B$31:$B$52,C459)&gt;0,"日本の祝日",IF(COUNTIF(祝日!$B$55:$B$60,C459)&gt;0,"弊社休業日",IF(C459="","",TEXT(C459,"aaaa")))))</f>
        <v/>
      </c>
      <c r="C459" s="87"/>
      <c r="D459" s="86"/>
      <c r="E459" s="86"/>
      <c r="F459" s="124" t="str">
        <f>IF(AND(D459&lt;&gt;"",E459&lt;&gt;""),E459-D459,"")</f>
        <v/>
      </c>
      <c r="G459" s="81"/>
      <c r="H459" s="121" t="str">
        <f>IF(G459="","",VLOOKUP($G459,ご受講生徒様一覧表!$L:$M,2,FALSE))</f>
        <v/>
      </c>
      <c r="I459" s="81"/>
      <c r="J459" s="83"/>
      <c r="K459" s="84"/>
      <c r="L459" s="84"/>
      <c r="M459" s="85"/>
    </row>
    <row r="460" spans="1:13">
      <c r="A460" s="81"/>
      <c r="B460" s="121" t="str">
        <f>IF(COUNTIF(祝日!$B$2:$B$28,C460)&gt;0,"フィリピン祝日",IF(COUNTIF(祝日!$B$31:$B$52,C460)&gt;0,"日本の祝日",IF(COUNTIF(祝日!$B$55:$B$60,C460)&gt;0,"弊社休業日",IF(C460="","",TEXT(C460,"aaaa")))))</f>
        <v/>
      </c>
      <c r="C460" s="87"/>
      <c r="D460" s="86"/>
      <c r="E460" s="86"/>
      <c r="F460" s="124" t="str">
        <f>IF(AND(D460&lt;&gt;"",E460&lt;&gt;""),E460-D460,"")</f>
        <v/>
      </c>
      <c r="G460" s="81"/>
      <c r="H460" s="121" t="str">
        <f>IF(G460="","",VLOOKUP($G460,ご受講生徒様一覧表!$L:$M,2,FALSE))</f>
        <v/>
      </c>
      <c r="I460" s="81"/>
      <c r="J460" s="83"/>
      <c r="K460" s="84"/>
      <c r="L460" s="84"/>
      <c r="M460" s="85"/>
    </row>
    <row r="461" spans="1:13">
      <c r="A461" s="81"/>
      <c r="B461" s="121" t="str">
        <f>IF(COUNTIF(祝日!$B$2:$B$28,C461)&gt;0,"フィリピン祝日",IF(COUNTIF(祝日!$B$31:$B$52,C461)&gt;0,"日本の祝日",IF(COUNTIF(祝日!$B$55:$B$60,C461)&gt;0,"弊社休業日",IF(C461="","",TEXT(C461,"aaaa")))))</f>
        <v/>
      </c>
      <c r="C461" s="87"/>
      <c r="D461" s="86"/>
      <c r="E461" s="86"/>
      <c r="F461" s="124" t="str">
        <f>IF(AND(D461&lt;&gt;"",E461&lt;&gt;""),E461-D461,"")</f>
        <v/>
      </c>
      <c r="G461" s="81"/>
      <c r="H461" s="121" t="str">
        <f>IF(G461="","",VLOOKUP($G461,ご受講生徒様一覧表!$L:$M,2,FALSE))</f>
        <v/>
      </c>
      <c r="I461" s="81"/>
      <c r="J461" s="83"/>
      <c r="K461" s="84"/>
      <c r="L461" s="84"/>
      <c r="M461" s="85"/>
    </row>
    <row r="462" spans="1:13">
      <c r="A462" s="81"/>
      <c r="B462" s="121" t="str">
        <f>IF(COUNTIF(祝日!$B$2:$B$28,C462)&gt;0,"フィリピン祝日",IF(COUNTIF(祝日!$B$31:$B$52,C462)&gt;0,"日本の祝日",IF(COUNTIF(祝日!$B$55:$B$60,C462)&gt;0,"弊社休業日",IF(C462="","",TEXT(C462,"aaaa")))))</f>
        <v/>
      </c>
      <c r="C462" s="87"/>
      <c r="D462" s="86"/>
      <c r="E462" s="86"/>
      <c r="F462" s="124" t="str">
        <f>IF(AND(D462&lt;&gt;"",E462&lt;&gt;""),E462-D462,"")</f>
        <v/>
      </c>
      <c r="G462" s="81"/>
      <c r="H462" s="121" t="str">
        <f>IF(G462="","",VLOOKUP($G462,ご受講生徒様一覧表!$L:$M,2,FALSE))</f>
        <v/>
      </c>
      <c r="I462" s="81"/>
      <c r="J462" s="83"/>
      <c r="K462" s="84"/>
      <c r="L462" s="84"/>
      <c r="M462" s="85"/>
    </row>
    <row r="463" spans="1:13">
      <c r="A463" s="81"/>
      <c r="B463" s="121" t="str">
        <f>IF(COUNTIF(祝日!$B$2:$B$28,C463)&gt;0,"フィリピン祝日",IF(COUNTIF(祝日!$B$31:$B$52,C463)&gt;0,"日本の祝日",IF(COUNTIF(祝日!$B$55:$B$60,C463)&gt;0,"弊社休業日",IF(C463="","",TEXT(C463,"aaaa")))))</f>
        <v/>
      </c>
      <c r="C463" s="87"/>
      <c r="D463" s="86"/>
      <c r="E463" s="86"/>
      <c r="F463" s="124" t="str">
        <f>IF(AND(D463&lt;&gt;"",E463&lt;&gt;""),E463-D463,"")</f>
        <v/>
      </c>
      <c r="G463" s="81"/>
      <c r="H463" s="121" t="str">
        <f>IF(G463="","",VLOOKUP($G463,ご受講生徒様一覧表!$L:$M,2,FALSE))</f>
        <v/>
      </c>
      <c r="I463" s="81"/>
      <c r="J463" s="83"/>
      <c r="K463" s="84"/>
      <c r="L463" s="84"/>
      <c r="M463" s="85"/>
    </row>
    <row r="464" spans="1:13">
      <c r="A464" s="81"/>
      <c r="B464" s="121" t="str">
        <f>IF(COUNTIF(祝日!$B$2:$B$28,C464)&gt;0,"フィリピン祝日",IF(COUNTIF(祝日!$B$31:$B$52,C464)&gt;0,"日本の祝日",IF(COUNTIF(祝日!$B$55:$B$60,C464)&gt;0,"弊社休業日",IF(C464="","",TEXT(C464,"aaaa")))))</f>
        <v/>
      </c>
      <c r="C464" s="87"/>
      <c r="D464" s="86"/>
      <c r="E464" s="86"/>
      <c r="F464" s="124" t="str">
        <f>IF(AND(D464&lt;&gt;"",E464&lt;&gt;""),E464-D464,"")</f>
        <v/>
      </c>
      <c r="G464" s="81"/>
      <c r="H464" s="121" t="str">
        <f>IF(G464="","",VLOOKUP($G464,ご受講生徒様一覧表!$L:$M,2,FALSE))</f>
        <v/>
      </c>
      <c r="I464" s="81"/>
      <c r="J464" s="83"/>
      <c r="K464" s="84"/>
      <c r="L464" s="84"/>
      <c r="M464" s="85"/>
    </row>
    <row r="465" spans="1:13">
      <c r="A465" s="81"/>
      <c r="B465" s="121" t="str">
        <f>IF(COUNTIF(祝日!$B$2:$B$28,C465)&gt;0,"フィリピン祝日",IF(COUNTIF(祝日!$B$31:$B$52,C465)&gt;0,"日本の祝日",IF(COUNTIF(祝日!$B$55:$B$60,C465)&gt;0,"弊社休業日",IF(C465="","",TEXT(C465,"aaaa")))))</f>
        <v/>
      </c>
      <c r="C465" s="87"/>
      <c r="D465" s="86"/>
      <c r="E465" s="86"/>
      <c r="F465" s="124" t="str">
        <f>IF(AND(D465&lt;&gt;"",E465&lt;&gt;""),E465-D465,"")</f>
        <v/>
      </c>
      <c r="G465" s="81"/>
      <c r="H465" s="121" t="str">
        <f>IF(G465="","",VLOOKUP($G465,ご受講生徒様一覧表!$L:$M,2,FALSE))</f>
        <v/>
      </c>
      <c r="I465" s="81"/>
      <c r="J465" s="83"/>
      <c r="K465" s="84"/>
      <c r="L465" s="84"/>
      <c r="M465" s="85"/>
    </row>
    <row r="466" spans="1:13">
      <c r="A466" s="81"/>
      <c r="B466" s="121" t="str">
        <f>IF(COUNTIF(祝日!$B$2:$B$28,C466)&gt;0,"フィリピン祝日",IF(COUNTIF(祝日!$B$31:$B$52,C466)&gt;0,"日本の祝日",IF(COUNTIF(祝日!$B$55:$B$60,C466)&gt;0,"弊社休業日",IF(C466="","",TEXT(C466,"aaaa")))))</f>
        <v/>
      </c>
      <c r="C466" s="87"/>
      <c r="D466" s="86"/>
      <c r="E466" s="86"/>
      <c r="F466" s="124" t="str">
        <f>IF(AND(D466&lt;&gt;"",E466&lt;&gt;""),E466-D466,"")</f>
        <v/>
      </c>
      <c r="G466" s="81"/>
      <c r="H466" s="121" t="str">
        <f>IF(G466="","",VLOOKUP($G466,ご受講生徒様一覧表!$L:$M,2,FALSE))</f>
        <v/>
      </c>
      <c r="I466" s="81"/>
      <c r="J466" s="83"/>
      <c r="K466" s="84"/>
      <c r="L466" s="84"/>
      <c r="M466" s="85"/>
    </row>
    <row r="467" spans="1:13">
      <c r="A467" s="81"/>
      <c r="B467" s="121" t="str">
        <f>IF(COUNTIF(祝日!$B$2:$B$28,C467)&gt;0,"フィリピン祝日",IF(COUNTIF(祝日!$B$31:$B$52,C467)&gt;0,"日本の祝日",IF(COUNTIF(祝日!$B$55:$B$60,C467)&gt;0,"弊社休業日",IF(C467="","",TEXT(C467,"aaaa")))))</f>
        <v/>
      </c>
      <c r="C467" s="87"/>
      <c r="D467" s="86"/>
      <c r="E467" s="86"/>
      <c r="F467" s="124" t="str">
        <f>IF(AND(D467&lt;&gt;"",E467&lt;&gt;""),E467-D467,"")</f>
        <v/>
      </c>
      <c r="G467" s="81"/>
      <c r="H467" s="121" t="str">
        <f>IF(G467="","",VLOOKUP($G467,ご受講生徒様一覧表!$L:$M,2,FALSE))</f>
        <v/>
      </c>
      <c r="I467" s="81"/>
      <c r="J467" s="83"/>
      <c r="K467" s="84"/>
      <c r="L467" s="84"/>
      <c r="M467" s="85"/>
    </row>
    <row r="468" spans="1:13">
      <c r="A468" s="81"/>
      <c r="B468" s="121" t="str">
        <f>IF(COUNTIF(祝日!$B$2:$B$28,C468)&gt;0,"フィリピン祝日",IF(COUNTIF(祝日!$B$31:$B$52,C468)&gt;0,"日本の祝日",IF(COUNTIF(祝日!$B$55:$B$60,C468)&gt;0,"弊社休業日",IF(C468="","",TEXT(C468,"aaaa")))))</f>
        <v/>
      </c>
      <c r="C468" s="87"/>
      <c r="D468" s="86"/>
      <c r="E468" s="86"/>
      <c r="F468" s="124" t="str">
        <f>IF(AND(D468&lt;&gt;"",E468&lt;&gt;""),E468-D468,"")</f>
        <v/>
      </c>
      <c r="G468" s="81"/>
      <c r="H468" s="121" t="str">
        <f>IF(G468="","",VLOOKUP($G468,ご受講生徒様一覧表!$L:$M,2,FALSE))</f>
        <v/>
      </c>
      <c r="I468" s="81"/>
      <c r="J468" s="83"/>
      <c r="K468" s="84"/>
      <c r="L468" s="84"/>
      <c r="M468" s="85"/>
    </row>
    <row r="469" spans="1:13">
      <c r="A469" s="81"/>
      <c r="B469" s="121" t="str">
        <f>IF(COUNTIF(祝日!$B$2:$B$28,C469)&gt;0,"フィリピン祝日",IF(COUNTIF(祝日!$B$31:$B$52,C469)&gt;0,"日本の祝日",IF(COUNTIF(祝日!$B$55:$B$60,C469)&gt;0,"弊社休業日",IF(C469="","",TEXT(C469,"aaaa")))))</f>
        <v/>
      </c>
      <c r="C469" s="87"/>
      <c r="D469" s="86"/>
      <c r="E469" s="86"/>
      <c r="F469" s="124" t="str">
        <f>IF(AND(D469&lt;&gt;"",E469&lt;&gt;""),E469-D469,"")</f>
        <v/>
      </c>
      <c r="G469" s="81"/>
      <c r="H469" s="121" t="str">
        <f>IF(G469="","",VLOOKUP($G469,ご受講生徒様一覧表!$L:$M,2,FALSE))</f>
        <v/>
      </c>
      <c r="I469" s="81"/>
      <c r="J469" s="83"/>
      <c r="K469" s="84"/>
      <c r="L469" s="84"/>
      <c r="M469" s="85"/>
    </row>
    <row r="470" spans="1:13">
      <c r="A470" s="81"/>
      <c r="B470" s="121" t="str">
        <f>IF(COUNTIF(祝日!$B$2:$B$28,C470)&gt;0,"フィリピン祝日",IF(COUNTIF(祝日!$B$31:$B$52,C470)&gt;0,"日本の祝日",IF(COUNTIF(祝日!$B$55:$B$60,C470)&gt;0,"弊社休業日",IF(C470="","",TEXT(C470,"aaaa")))))</f>
        <v/>
      </c>
      <c r="C470" s="87"/>
      <c r="D470" s="86"/>
      <c r="E470" s="86"/>
      <c r="F470" s="124" t="str">
        <f>IF(AND(D470&lt;&gt;"",E470&lt;&gt;""),E470-D470,"")</f>
        <v/>
      </c>
      <c r="G470" s="81"/>
      <c r="H470" s="121" t="str">
        <f>IF(G470="","",VLOOKUP($G470,ご受講生徒様一覧表!$L:$M,2,FALSE))</f>
        <v/>
      </c>
      <c r="I470" s="81"/>
      <c r="J470" s="83"/>
      <c r="K470" s="84"/>
      <c r="L470" s="84"/>
      <c r="M470" s="85"/>
    </row>
    <row r="471" spans="1:13">
      <c r="A471" s="81"/>
      <c r="B471" s="121" t="str">
        <f>IF(COUNTIF(祝日!$B$2:$B$28,C471)&gt;0,"フィリピン祝日",IF(COUNTIF(祝日!$B$31:$B$52,C471)&gt;0,"日本の祝日",IF(COUNTIF(祝日!$B$55:$B$60,C471)&gt;0,"弊社休業日",IF(C471="","",TEXT(C471,"aaaa")))))</f>
        <v/>
      </c>
      <c r="C471" s="87"/>
      <c r="D471" s="86"/>
      <c r="E471" s="86"/>
      <c r="F471" s="124" t="str">
        <f>IF(AND(D471&lt;&gt;"",E471&lt;&gt;""),E471-D471,"")</f>
        <v/>
      </c>
      <c r="G471" s="81"/>
      <c r="H471" s="121" t="str">
        <f>IF(G471="","",VLOOKUP($G471,ご受講生徒様一覧表!$L:$M,2,FALSE))</f>
        <v/>
      </c>
      <c r="I471" s="81"/>
      <c r="J471" s="83"/>
      <c r="K471" s="84"/>
      <c r="L471" s="84"/>
      <c r="M471" s="85"/>
    </row>
    <row r="472" spans="1:13">
      <c r="A472" s="81"/>
      <c r="B472" s="121" t="str">
        <f>IF(COUNTIF(祝日!$B$2:$B$28,C472)&gt;0,"フィリピン祝日",IF(COUNTIF(祝日!$B$31:$B$52,C472)&gt;0,"日本の祝日",IF(COUNTIF(祝日!$B$55:$B$60,C472)&gt;0,"弊社休業日",IF(C472="","",TEXT(C472,"aaaa")))))</f>
        <v/>
      </c>
      <c r="C472" s="87"/>
      <c r="D472" s="86"/>
      <c r="E472" s="86"/>
      <c r="F472" s="124" t="str">
        <f>IF(AND(D472&lt;&gt;"",E472&lt;&gt;""),E472-D472,"")</f>
        <v/>
      </c>
      <c r="G472" s="81"/>
      <c r="H472" s="121" t="str">
        <f>IF(G472="","",VLOOKUP($G472,ご受講生徒様一覧表!$L:$M,2,FALSE))</f>
        <v/>
      </c>
      <c r="I472" s="81"/>
      <c r="J472" s="83"/>
      <c r="K472" s="84"/>
      <c r="L472" s="84"/>
      <c r="M472" s="85"/>
    </row>
    <row r="473" spans="1:13">
      <c r="A473" s="81"/>
      <c r="B473" s="121" t="str">
        <f>IF(COUNTIF(祝日!$B$2:$B$28,C473)&gt;0,"フィリピン祝日",IF(COUNTIF(祝日!$B$31:$B$52,C473)&gt;0,"日本の祝日",IF(COUNTIF(祝日!$B$55:$B$60,C473)&gt;0,"弊社休業日",IF(C473="","",TEXT(C473,"aaaa")))))</f>
        <v/>
      </c>
      <c r="C473" s="87"/>
      <c r="D473" s="86"/>
      <c r="E473" s="86"/>
      <c r="F473" s="124" t="str">
        <f>IF(AND(D473&lt;&gt;"",E473&lt;&gt;""),E473-D473,"")</f>
        <v/>
      </c>
      <c r="G473" s="81"/>
      <c r="H473" s="121" t="str">
        <f>IF(G473="","",VLOOKUP($G473,ご受講生徒様一覧表!$L:$M,2,FALSE))</f>
        <v/>
      </c>
      <c r="I473" s="81"/>
      <c r="J473" s="83"/>
      <c r="K473" s="84"/>
      <c r="L473" s="84"/>
      <c r="M473" s="85"/>
    </row>
    <row r="474" spans="1:13">
      <c r="A474" s="81"/>
      <c r="B474" s="121" t="str">
        <f>IF(COUNTIF(祝日!$B$2:$B$28,C474)&gt;0,"フィリピン祝日",IF(COUNTIF(祝日!$B$31:$B$52,C474)&gt;0,"日本の祝日",IF(COUNTIF(祝日!$B$55:$B$60,C474)&gt;0,"弊社休業日",IF(C474="","",TEXT(C474,"aaaa")))))</f>
        <v/>
      </c>
      <c r="C474" s="87"/>
      <c r="D474" s="86"/>
      <c r="E474" s="86"/>
      <c r="F474" s="124" t="str">
        <f>IF(AND(D474&lt;&gt;"",E474&lt;&gt;""),E474-D474,"")</f>
        <v/>
      </c>
      <c r="G474" s="81"/>
      <c r="H474" s="121" t="str">
        <f>IF(G474="","",VLOOKUP($G474,ご受講生徒様一覧表!$L:$M,2,FALSE))</f>
        <v/>
      </c>
      <c r="I474" s="81"/>
      <c r="J474" s="83"/>
      <c r="K474" s="84"/>
      <c r="L474" s="84"/>
      <c r="M474" s="85"/>
    </row>
    <row r="475" spans="1:13">
      <c r="A475" s="81"/>
      <c r="B475" s="121" t="str">
        <f>IF(COUNTIF(祝日!$B$2:$B$28,C475)&gt;0,"フィリピン祝日",IF(COUNTIF(祝日!$B$31:$B$52,C475)&gt;0,"日本の祝日",IF(COUNTIF(祝日!$B$55:$B$60,C475)&gt;0,"弊社休業日",IF(C475="","",TEXT(C475,"aaaa")))))</f>
        <v/>
      </c>
      <c r="C475" s="87"/>
      <c r="D475" s="86"/>
      <c r="E475" s="86"/>
      <c r="F475" s="124" t="str">
        <f>IF(AND(D475&lt;&gt;"",E475&lt;&gt;""),E475-D475,"")</f>
        <v/>
      </c>
      <c r="G475" s="81"/>
      <c r="H475" s="121" t="str">
        <f>IF(G475="","",VLOOKUP($G475,ご受講生徒様一覧表!$L:$M,2,FALSE))</f>
        <v/>
      </c>
      <c r="I475" s="81"/>
      <c r="J475" s="83"/>
      <c r="K475" s="84"/>
      <c r="L475" s="84"/>
      <c r="M475" s="85"/>
    </row>
    <row r="476" spans="1:13">
      <c r="A476" s="81"/>
      <c r="B476" s="121" t="str">
        <f>IF(COUNTIF(祝日!$B$2:$B$28,C476)&gt;0,"フィリピン祝日",IF(COUNTIF(祝日!$B$31:$B$52,C476)&gt;0,"日本の祝日",IF(COUNTIF(祝日!$B$55:$B$60,C476)&gt;0,"弊社休業日",IF(C476="","",TEXT(C476,"aaaa")))))</f>
        <v/>
      </c>
      <c r="C476" s="87"/>
      <c r="D476" s="86"/>
      <c r="E476" s="86"/>
      <c r="F476" s="124" t="str">
        <f>IF(AND(D476&lt;&gt;"",E476&lt;&gt;""),E476-D476,"")</f>
        <v/>
      </c>
      <c r="G476" s="81"/>
      <c r="H476" s="121" t="str">
        <f>IF(G476="","",VLOOKUP($G476,ご受講生徒様一覧表!$L:$M,2,FALSE))</f>
        <v/>
      </c>
      <c r="I476" s="81"/>
      <c r="J476" s="83"/>
      <c r="K476" s="84"/>
      <c r="L476" s="84"/>
      <c r="M476" s="85"/>
    </row>
    <row r="477" spans="1:13">
      <c r="A477" s="81"/>
      <c r="B477" s="121" t="str">
        <f>IF(COUNTIF(祝日!$B$2:$B$28,C477)&gt;0,"フィリピン祝日",IF(COUNTIF(祝日!$B$31:$B$52,C477)&gt;0,"日本の祝日",IF(COUNTIF(祝日!$B$55:$B$60,C477)&gt;0,"弊社休業日",IF(C477="","",TEXT(C477,"aaaa")))))</f>
        <v/>
      </c>
      <c r="C477" s="87"/>
      <c r="D477" s="86"/>
      <c r="E477" s="86"/>
      <c r="F477" s="124" t="str">
        <f>IF(AND(D477&lt;&gt;"",E477&lt;&gt;""),E477-D477,"")</f>
        <v/>
      </c>
      <c r="G477" s="81"/>
      <c r="H477" s="121" t="str">
        <f>IF(G477="","",VLOOKUP($G477,ご受講生徒様一覧表!$L:$M,2,FALSE))</f>
        <v/>
      </c>
      <c r="I477" s="81"/>
      <c r="J477" s="83"/>
      <c r="K477" s="84"/>
      <c r="L477" s="84"/>
      <c r="M477" s="85"/>
    </row>
    <row r="478" spans="1:13">
      <c r="A478" s="81"/>
      <c r="B478" s="121" t="str">
        <f>IF(COUNTIF(祝日!$B$2:$B$28,C478)&gt;0,"フィリピン祝日",IF(COUNTIF(祝日!$B$31:$B$52,C478)&gt;0,"日本の祝日",IF(COUNTIF(祝日!$B$55:$B$60,C478)&gt;0,"弊社休業日",IF(C478="","",TEXT(C478,"aaaa")))))</f>
        <v/>
      </c>
      <c r="C478" s="87"/>
      <c r="D478" s="86"/>
      <c r="E478" s="86"/>
      <c r="F478" s="124" t="str">
        <f>IF(AND(D478&lt;&gt;"",E478&lt;&gt;""),E478-D478,"")</f>
        <v/>
      </c>
      <c r="G478" s="81"/>
      <c r="H478" s="121" t="str">
        <f>IF(G478="","",VLOOKUP($G478,ご受講生徒様一覧表!$L:$M,2,FALSE))</f>
        <v/>
      </c>
      <c r="I478" s="81"/>
      <c r="J478" s="83"/>
      <c r="K478" s="84"/>
      <c r="L478" s="84"/>
      <c r="M478" s="85"/>
    </row>
    <row r="479" spans="1:13">
      <c r="A479" s="81"/>
      <c r="B479" s="121" t="str">
        <f>IF(COUNTIF(祝日!$B$2:$B$28,C479)&gt;0,"フィリピン祝日",IF(COUNTIF(祝日!$B$31:$B$52,C479)&gt;0,"日本の祝日",IF(COUNTIF(祝日!$B$55:$B$60,C479)&gt;0,"弊社休業日",IF(C479="","",TEXT(C479,"aaaa")))))</f>
        <v/>
      </c>
      <c r="C479" s="87"/>
      <c r="D479" s="86"/>
      <c r="E479" s="86"/>
      <c r="F479" s="124" t="str">
        <f>IF(AND(D479&lt;&gt;"",E479&lt;&gt;""),E479-D479,"")</f>
        <v/>
      </c>
      <c r="G479" s="81"/>
      <c r="H479" s="121" t="str">
        <f>IF(G479="","",VLOOKUP($G479,ご受講生徒様一覧表!$L:$M,2,FALSE))</f>
        <v/>
      </c>
      <c r="I479" s="81"/>
      <c r="J479" s="83"/>
      <c r="K479" s="84"/>
      <c r="L479" s="84"/>
      <c r="M479" s="85"/>
    </row>
    <row r="480" spans="1:13">
      <c r="A480" s="81"/>
      <c r="B480" s="121" t="str">
        <f>IF(COUNTIF(祝日!$B$2:$B$28,C480)&gt;0,"フィリピン祝日",IF(COUNTIF(祝日!$B$31:$B$52,C480)&gt;0,"日本の祝日",IF(COUNTIF(祝日!$B$55:$B$60,C480)&gt;0,"弊社休業日",IF(C480="","",TEXT(C480,"aaaa")))))</f>
        <v/>
      </c>
      <c r="C480" s="87"/>
      <c r="D480" s="86"/>
      <c r="E480" s="86"/>
      <c r="F480" s="124" t="str">
        <f>IF(AND(D480&lt;&gt;"",E480&lt;&gt;""),E480-D480,"")</f>
        <v/>
      </c>
      <c r="G480" s="81"/>
      <c r="H480" s="121" t="str">
        <f>IF(G480="","",VLOOKUP($G480,ご受講生徒様一覧表!$L:$M,2,FALSE))</f>
        <v/>
      </c>
      <c r="I480" s="81"/>
      <c r="J480" s="83"/>
      <c r="K480" s="84"/>
      <c r="L480" s="84"/>
      <c r="M480" s="85"/>
    </row>
    <row r="481" spans="1:13">
      <c r="A481" s="81"/>
      <c r="B481" s="121" t="str">
        <f>IF(COUNTIF(祝日!$B$2:$B$28,C481)&gt;0,"フィリピン祝日",IF(COUNTIF(祝日!$B$31:$B$52,C481)&gt;0,"日本の祝日",IF(COUNTIF(祝日!$B$55:$B$60,C481)&gt;0,"弊社休業日",IF(C481="","",TEXT(C481,"aaaa")))))</f>
        <v/>
      </c>
      <c r="C481" s="87"/>
      <c r="D481" s="86"/>
      <c r="E481" s="86"/>
      <c r="F481" s="124" t="str">
        <f>IF(AND(D481&lt;&gt;"",E481&lt;&gt;""),E481-D481,"")</f>
        <v/>
      </c>
      <c r="G481" s="81"/>
      <c r="H481" s="121" t="str">
        <f>IF(G481="","",VLOOKUP($G481,ご受講生徒様一覧表!$L:$M,2,FALSE))</f>
        <v/>
      </c>
      <c r="I481" s="81"/>
      <c r="J481" s="83"/>
      <c r="K481" s="84"/>
      <c r="L481" s="84"/>
      <c r="M481" s="85"/>
    </row>
    <row r="482" spans="1:13">
      <c r="A482" s="81"/>
      <c r="B482" s="121" t="str">
        <f>IF(COUNTIF(祝日!$B$2:$B$28,C482)&gt;0,"フィリピン祝日",IF(COUNTIF(祝日!$B$31:$B$52,C482)&gt;0,"日本の祝日",IF(COUNTIF(祝日!$B$55:$B$60,C482)&gt;0,"弊社休業日",IF(C482="","",TEXT(C482,"aaaa")))))</f>
        <v/>
      </c>
      <c r="C482" s="87"/>
      <c r="D482" s="86"/>
      <c r="E482" s="86"/>
      <c r="F482" s="124" t="str">
        <f>IF(AND(D482&lt;&gt;"",E482&lt;&gt;""),E482-D482,"")</f>
        <v/>
      </c>
      <c r="G482" s="81"/>
      <c r="H482" s="121" t="str">
        <f>IF(G482="","",VLOOKUP($G482,ご受講生徒様一覧表!$L:$M,2,FALSE))</f>
        <v/>
      </c>
      <c r="I482" s="81"/>
      <c r="J482" s="83"/>
      <c r="K482" s="84"/>
      <c r="L482" s="84"/>
      <c r="M482" s="85"/>
    </row>
    <row r="483" spans="1:13">
      <c r="A483" s="81"/>
      <c r="B483" s="121" t="str">
        <f>IF(COUNTIF(祝日!$B$2:$B$28,C483)&gt;0,"フィリピン祝日",IF(COUNTIF(祝日!$B$31:$B$52,C483)&gt;0,"日本の祝日",IF(COUNTIF(祝日!$B$55:$B$60,C483)&gt;0,"弊社休業日",IF(C483="","",TEXT(C483,"aaaa")))))</f>
        <v/>
      </c>
      <c r="C483" s="87"/>
      <c r="D483" s="86"/>
      <c r="E483" s="86"/>
      <c r="F483" s="124" t="str">
        <f>IF(AND(D483&lt;&gt;"",E483&lt;&gt;""),E483-D483,"")</f>
        <v/>
      </c>
      <c r="G483" s="81"/>
      <c r="H483" s="121" t="str">
        <f>IF(G483="","",VLOOKUP($G483,ご受講生徒様一覧表!$L:$M,2,FALSE))</f>
        <v/>
      </c>
      <c r="I483" s="81"/>
      <c r="J483" s="83"/>
      <c r="K483" s="84"/>
      <c r="L483" s="84"/>
      <c r="M483" s="85"/>
    </row>
    <row r="484" spans="1:13">
      <c r="A484" s="81"/>
      <c r="B484" s="121" t="str">
        <f>IF(COUNTIF(祝日!$B$2:$B$28,C484)&gt;0,"フィリピン祝日",IF(COUNTIF(祝日!$B$31:$B$52,C484)&gt;0,"日本の祝日",IF(COUNTIF(祝日!$B$55:$B$60,C484)&gt;0,"弊社休業日",IF(C484="","",TEXT(C484,"aaaa")))))</f>
        <v/>
      </c>
      <c r="C484" s="87"/>
      <c r="D484" s="86"/>
      <c r="E484" s="86"/>
      <c r="F484" s="124" t="str">
        <f>IF(AND(D484&lt;&gt;"",E484&lt;&gt;""),E484-D484,"")</f>
        <v/>
      </c>
      <c r="G484" s="81"/>
      <c r="H484" s="121" t="str">
        <f>IF(G484="","",VLOOKUP($G484,ご受講生徒様一覧表!$L:$M,2,FALSE))</f>
        <v/>
      </c>
      <c r="I484" s="81"/>
      <c r="J484" s="83"/>
      <c r="K484" s="84"/>
      <c r="L484" s="84"/>
      <c r="M484" s="85"/>
    </row>
    <row r="485" spans="1:13">
      <c r="A485" s="81"/>
      <c r="B485" s="121" t="str">
        <f>IF(COUNTIF(祝日!$B$2:$B$28,C485)&gt;0,"フィリピン祝日",IF(COUNTIF(祝日!$B$31:$B$52,C485)&gt;0,"日本の祝日",IF(COUNTIF(祝日!$B$55:$B$60,C485)&gt;0,"弊社休業日",IF(C485="","",TEXT(C485,"aaaa")))))</f>
        <v/>
      </c>
      <c r="C485" s="87"/>
      <c r="D485" s="86"/>
      <c r="E485" s="86"/>
      <c r="F485" s="124" t="str">
        <f>IF(AND(D485&lt;&gt;"",E485&lt;&gt;""),E485-D485,"")</f>
        <v/>
      </c>
      <c r="G485" s="81"/>
      <c r="H485" s="121" t="str">
        <f>IF(G485="","",VLOOKUP($G485,ご受講生徒様一覧表!$L:$M,2,FALSE))</f>
        <v/>
      </c>
      <c r="I485" s="81"/>
      <c r="J485" s="83"/>
      <c r="K485" s="84"/>
      <c r="L485" s="84"/>
      <c r="M485" s="85"/>
    </row>
    <row r="486" spans="1:13">
      <c r="A486" s="81"/>
      <c r="B486" s="121" t="str">
        <f>IF(COUNTIF(祝日!$B$2:$B$28,C486)&gt;0,"フィリピン祝日",IF(COUNTIF(祝日!$B$31:$B$52,C486)&gt;0,"日本の祝日",IF(COUNTIF(祝日!$B$55:$B$60,C486)&gt;0,"弊社休業日",IF(C486="","",TEXT(C486,"aaaa")))))</f>
        <v/>
      </c>
      <c r="C486" s="87"/>
      <c r="D486" s="86"/>
      <c r="E486" s="86"/>
      <c r="F486" s="124" t="str">
        <f>IF(AND(D486&lt;&gt;"",E486&lt;&gt;""),E486-D486,"")</f>
        <v/>
      </c>
      <c r="G486" s="81"/>
      <c r="H486" s="121" t="str">
        <f>IF(G486="","",VLOOKUP($G486,ご受講生徒様一覧表!$L:$M,2,FALSE))</f>
        <v/>
      </c>
      <c r="I486" s="81"/>
      <c r="J486" s="83"/>
      <c r="K486" s="84"/>
      <c r="L486" s="84"/>
      <c r="M486" s="85"/>
    </row>
    <row r="487" spans="1:13">
      <c r="A487" s="81"/>
      <c r="B487" s="121" t="str">
        <f>IF(COUNTIF(祝日!$B$2:$B$28,C487)&gt;0,"フィリピン祝日",IF(COUNTIF(祝日!$B$31:$B$52,C487)&gt;0,"日本の祝日",IF(COUNTIF(祝日!$B$55:$B$60,C487)&gt;0,"弊社休業日",IF(C487="","",TEXT(C487,"aaaa")))))</f>
        <v/>
      </c>
      <c r="C487" s="87"/>
      <c r="D487" s="86"/>
      <c r="E487" s="86"/>
      <c r="F487" s="124" t="str">
        <f>IF(AND(D487&lt;&gt;"",E487&lt;&gt;""),E487-D487,"")</f>
        <v/>
      </c>
      <c r="G487" s="81"/>
      <c r="H487" s="121" t="str">
        <f>IF(G487="","",VLOOKUP($G487,ご受講生徒様一覧表!$L:$M,2,FALSE))</f>
        <v/>
      </c>
      <c r="I487" s="81"/>
      <c r="J487" s="83"/>
      <c r="K487" s="84"/>
      <c r="L487" s="84"/>
      <c r="M487" s="85"/>
    </row>
    <row r="488" spans="1:13">
      <c r="A488" s="81"/>
      <c r="B488" s="121" t="str">
        <f>IF(COUNTIF(祝日!$B$2:$B$28,C488)&gt;0,"フィリピン祝日",IF(COUNTIF(祝日!$B$31:$B$52,C488)&gt;0,"日本の祝日",IF(COUNTIF(祝日!$B$55:$B$60,C488)&gt;0,"弊社休業日",IF(C488="","",TEXT(C488,"aaaa")))))</f>
        <v/>
      </c>
      <c r="C488" s="87"/>
      <c r="D488" s="86"/>
      <c r="E488" s="86"/>
      <c r="F488" s="124" t="str">
        <f>IF(AND(D488&lt;&gt;"",E488&lt;&gt;""),E488-D488,"")</f>
        <v/>
      </c>
      <c r="G488" s="81"/>
      <c r="H488" s="121" t="str">
        <f>IF(G488="","",VLOOKUP($G488,ご受講生徒様一覧表!$L:$M,2,FALSE))</f>
        <v/>
      </c>
      <c r="I488" s="81"/>
      <c r="J488" s="83"/>
      <c r="K488" s="84"/>
      <c r="L488" s="84"/>
      <c r="M488" s="85"/>
    </row>
    <row r="489" spans="1:13">
      <c r="A489" s="81"/>
      <c r="B489" s="121" t="str">
        <f>IF(COUNTIF(祝日!$B$2:$B$28,C489)&gt;0,"フィリピン祝日",IF(COUNTIF(祝日!$B$31:$B$52,C489)&gt;0,"日本の祝日",IF(COUNTIF(祝日!$B$55:$B$60,C489)&gt;0,"弊社休業日",IF(C489="","",TEXT(C489,"aaaa")))))</f>
        <v/>
      </c>
      <c r="C489" s="87"/>
      <c r="D489" s="86"/>
      <c r="E489" s="86"/>
      <c r="F489" s="124" t="str">
        <f>IF(AND(D489&lt;&gt;"",E489&lt;&gt;""),E489-D489,"")</f>
        <v/>
      </c>
      <c r="G489" s="81"/>
      <c r="H489" s="121" t="str">
        <f>IF(G489="","",VLOOKUP($G489,ご受講生徒様一覧表!$L:$M,2,FALSE))</f>
        <v/>
      </c>
      <c r="I489" s="81"/>
      <c r="J489" s="83"/>
      <c r="K489" s="84"/>
      <c r="L489" s="84"/>
      <c r="M489" s="85"/>
    </row>
    <row r="490" spans="1:13">
      <c r="A490" s="81"/>
      <c r="B490" s="121" t="str">
        <f>IF(COUNTIF(祝日!$B$2:$B$28,C490)&gt;0,"フィリピン祝日",IF(COUNTIF(祝日!$B$31:$B$52,C490)&gt;0,"日本の祝日",IF(COUNTIF(祝日!$B$55:$B$60,C490)&gt;0,"弊社休業日",IF(C490="","",TEXT(C490,"aaaa")))))</f>
        <v/>
      </c>
      <c r="C490" s="87"/>
      <c r="D490" s="86"/>
      <c r="E490" s="86"/>
      <c r="F490" s="124" t="str">
        <f>IF(AND(D490&lt;&gt;"",E490&lt;&gt;""),E490-D490,"")</f>
        <v/>
      </c>
      <c r="G490" s="81"/>
      <c r="H490" s="121" t="str">
        <f>IF(G490="","",VLOOKUP($G490,ご受講生徒様一覧表!$L:$M,2,FALSE))</f>
        <v/>
      </c>
      <c r="I490" s="81"/>
      <c r="J490" s="83"/>
      <c r="K490" s="84"/>
      <c r="L490" s="84"/>
      <c r="M490" s="85"/>
    </row>
    <row r="491" spans="1:13">
      <c r="A491" s="81"/>
      <c r="B491" s="121" t="str">
        <f>IF(COUNTIF(祝日!$B$2:$B$28,C491)&gt;0,"フィリピン祝日",IF(COUNTIF(祝日!$B$31:$B$52,C491)&gt;0,"日本の祝日",IF(COUNTIF(祝日!$B$55:$B$60,C491)&gt;0,"弊社休業日",IF(C491="","",TEXT(C491,"aaaa")))))</f>
        <v/>
      </c>
      <c r="C491" s="87"/>
      <c r="D491" s="86"/>
      <c r="E491" s="86"/>
      <c r="F491" s="124" t="str">
        <f>IF(AND(D491&lt;&gt;"",E491&lt;&gt;""),E491-D491,"")</f>
        <v/>
      </c>
      <c r="G491" s="81"/>
      <c r="H491" s="121" t="str">
        <f>IF(G491="","",VLOOKUP($G491,ご受講生徒様一覧表!$L:$M,2,FALSE))</f>
        <v/>
      </c>
      <c r="I491" s="81"/>
      <c r="J491" s="83"/>
      <c r="K491" s="84"/>
      <c r="L491" s="84"/>
      <c r="M491" s="85"/>
    </row>
    <row r="492" spans="1:13">
      <c r="A492" s="81"/>
      <c r="B492" s="121" t="str">
        <f>IF(COUNTIF(祝日!$B$2:$B$28,C492)&gt;0,"フィリピン祝日",IF(COUNTIF(祝日!$B$31:$B$52,C492)&gt;0,"日本の祝日",IF(COUNTIF(祝日!$B$55:$B$60,C492)&gt;0,"弊社休業日",IF(C492="","",TEXT(C492,"aaaa")))))</f>
        <v/>
      </c>
      <c r="C492" s="87"/>
      <c r="D492" s="86"/>
      <c r="E492" s="86"/>
      <c r="F492" s="124" t="str">
        <f>IF(AND(D492&lt;&gt;"",E492&lt;&gt;""),E492-D492,"")</f>
        <v/>
      </c>
      <c r="G492" s="81"/>
      <c r="H492" s="121" t="str">
        <f>IF(G492="","",VLOOKUP($G492,ご受講生徒様一覧表!$L:$M,2,FALSE))</f>
        <v/>
      </c>
      <c r="I492" s="81"/>
      <c r="J492" s="83"/>
      <c r="K492" s="84"/>
      <c r="L492" s="84"/>
      <c r="M492" s="85"/>
    </row>
    <row r="493" spans="1:13">
      <c r="A493" s="81"/>
      <c r="B493" s="121" t="str">
        <f>IF(COUNTIF(祝日!$B$2:$B$28,C493)&gt;0,"フィリピン祝日",IF(COUNTIF(祝日!$B$31:$B$52,C493)&gt;0,"日本の祝日",IF(COUNTIF(祝日!$B$55:$B$60,C493)&gt;0,"弊社休業日",IF(C493="","",TEXT(C493,"aaaa")))))</f>
        <v/>
      </c>
      <c r="C493" s="87"/>
      <c r="D493" s="86"/>
      <c r="E493" s="86"/>
      <c r="F493" s="124" t="str">
        <f>IF(AND(D493&lt;&gt;"",E493&lt;&gt;""),E493-D493,"")</f>
        <v/>
      </c>
      <c r="G493" s="81"/>
      <c r="H493" s="121" t="str">
        <f>IF(G493="","",VLOOKUP($G493,ご受講生徒様一覧表!$L:$M,2,FALSE))</f>
        <v/>
      </c>
      <c r="I493" s="81"/>
      <c r="J493" s="83"/>
      <c r="K493" s="84"/>
      <c r="L493" s="84"/>
      <c r="M493" s="85"/>
    </row>
    <row r="494" spans="1:13">
      <c r="A494" s="81"/>
      <c r="B494" s="121" t="str">
        <f>IF(COUNTIF(祝日!$B$2:$B$28,C494)&gt;0,"フィリピン祝日",IF(COUNTIF(祝日!$B$31:$B$52,C494)&gt;0,"日本の祝日",IF(COUNTIF(祝日!$B$55:$B$60,C494)&gt;0,"弊社休業日",IF(C494="","",TEXT(C494,"aaaa")))))</f>
        <v/>
      </c>
      <c r="C494" s="87"/>
      <c r="D494" s="86"/>
      <c r="E494" s="86"/>
      <c r="F494" s="124" t="str">
        <f>IF(AND(D494&lt;&gt;"",E494&lt;&gt;""),E494-D494,"")</f>
        <v/>
      </c>
      <c r="G494" s="81"/>
      <c r="H494" s="121" t="str">
        <f>IF(G494="","",VLOOKUP($G494,ご受講生徒様一覧表!$L:$M,2,FALSE))</f>
        <v/>
      </c>
      <c r="I494" s="81"/>
      <c r="J494" s="83"/>
      <c r="K494" s="84"/>
      <c r="L494" s="84"/>
      <c r="M494" s="85"/>
    </row>
    <row r="495" spans="1:13">
      <c r="A495" s="81"/>
      <c r="B495" s="121" t="str">
        <f>IF(COUNTIF(祝日!$B$2:$B$28,C495)&gt;0,"フィリピン祝日",IF(COUNTIF(祝日!$B$31:$B$52,C495)&gt;0,"日本の祝日",IF(COUNTIF(祝日!$B$55:$B$60,C495)&gt;0,"弊社休業日",IF(C495="","",TEXT(C495,"aaaa")))))</f>
        <v/>
      </c>
      <c r="C495" s="87"/>
      <c r="D495" s="86"/>
      <c r="E495" s="86"/>
      <c r="F495" s="124" t="str">
        <f>IF(AND(D495&lt;&gt;"",E495&lt;&gt;""),E495-D495,"")</f>
        <v/>
      </c>
      <c r="G495" s="81"/>
      <c r="H495" s="121" t="str">
        <f>IF(G495="","",VLOOKUP($G495,ご受講生徒様一覧表!$L:$M,2,FALSE))</f>
        <v/>
      </c>
      <c r="I495" s="81"/>
      <c r="J495" s="83"/>
      <c r="K495" s="84"/>
      <c r="L495" s="84"/>
      <c r="M495" s="85"/>
    </row>
    <row r="496" spans="1:13">
      <c r="A496" s="81"/>
      <c r="B496" s="121" t="str">
        <f>IF(COUNTIF(祝日!$B$2:$B$28,C496)&gt;0,"フィリピン祝日",IF(COUNTIF(祝日!$B$31:$B$52,C496)&gt;0,"日本の祝日",IF(COUNTIF(祝日!$B$55:$B$60,C496)&gt;0,"弊社休業日",IF(C496="","",TEXT(C496,"aaaa")))))</f>
        <v/>
      </c>
      <c r="C496" s="87"/>
      <c r="D496" s="86"/>
      <c r="E496" s="86"/>
      <c r="F496" s="124" t="str">
        <f>IF(AND(D496&lt;&gt;"",E496&lt;&gt;""),E496-D496,"")</f>
        <v/>
      </c>
      <c r="G496" s="81"/>
      <c r="H496" s="121" t="str">
        <f>IF(G496="","",VLOOKUP($G496,ご受講生徒様一覧表!$L:$M,2,FALSE))</f>
        <v/>
      </c>
      <c r="I496" s="81"/>
      <c r="J496" s="83"/>
      <c r="K496" s="84"/>
      <c r="L496" s="84"/>
      <c r="M496" s="85"/>
    </row>
    <row r="497" spans="1:13">
      <c r="A497" s="81"/>
      <c r="B497" s="121" t="str">
        <f>IF(COUNTIF(祝日!$B$2:$B$28,C497)&gt;0,"フィリピン祝日",IF(COUNTIF(祝日!$B$31:$B$52,C497)&gt;0,"日本の祝日",IF(COUNTIF(祝日!$B$55:$B$60,C497)&gt;0,"弊社休業日",IF(C497="","",TEXT(C497,"aaaa")))))</f>
        <v/>
      </c>
      <c r="C497" s="87"/>
      <c r="D497" s="86"/>
      <c r="E497" s="86"/>
      <c r="F497" s="124" t="str">
        <f>IF(AND(D497&lt;&gt;"",E497&lt;&gt;""),E497-D497,"")</f>
        <v/>
      </c>
      <c r="G497" s="81"/>
      <c r="H497" s="121" t="str">
        <f>IF(G497="","",VLOOKUP($G497,ご受講生徒様一覧表!$L:$M,2,FALSE))</f>
        <v/>
      </c>
      <c r="I497" s="81"/>
      <c r="J497" s="83"/>
      <c r="K497" s="84"/>
      <c r="L497" s="84"/>
      <c r="M497" s="85"/>
    </row>
    <row r="498" spans="1:13">
      <c r="A498" s="81"/>
      <c r="B498" s="121" t="str">
        <f>IF(COUNTIF(祝日!$B$2:$B$28,C498)&gt;0,"フィリピン祝日",IF(COUNTIF(祝日!$B$31:$B$52,C498)&gt;0,"日本の祝日",IF(COUNTIF(祝日!$B$55:$B$60,C498)&gt;0,"弊社休業日",IF(C498="","",TEXT(C498,"aaaa")))))</f>
        <v/>
      </c>
      <c r="C498" s="87"/>
      <c r="D498" s="86"/>
      <c r="E498" s="86"/>
      <c r="F498" s="124" t="str">
        <f>IF(AND(D498&lt;&gt;"",E498&lt;&gt;""),E498-D498,"")</f>
        <v/>
      </c>
      <c r="G498" s="81"/>
      <c r="H498" s="121" t="str">
        <f>IF(G498="","",VLOOKUP($G498,ご受講生徒様一覧表!$L:$M,2,FALSE))</f>
        <v/>
      </c>
      <c r="I498" s="81"/>
      <c r="J498" s="83"/>
      <c r="K498" s="84"/>
      <c r="L498" s="84"/>
      <c r="M498" s="85"/>
    </row>
    <row r="499" spans="1:13">
      <c r="A499" s="81"/>
      <c r="B499" s="121" t="str">
        <f>IF(COUNTIF(祝日!$B$2:$B$28,C499)&gt;0,"フィリピン祝日",IF(COUNTIF(祝日!$B$31:$B$52,C499)&gt;0,"日本の祝日",IF(COUNTIF(祝日!$B$55:$B$60,C499)&gt;0,"弊社休業日",IF(C499="","",TEXT(C499,"aaaa")))))</f>
        <v/>
      </c>
      <c r="C499" s="87"/>
      <c r="D499" s="86"/>
      <c r="E499" s="86"/>
      <c r="F499" s="124" t="str">
        <f>IF(AND(D499&lt;&gt;"",E499&lt;&gt;""),E499-D499,"")</f>
        <v/>
      </c>
      <c r="G499" s="81"/>
      <c r="H499" s="121" t="str">
        <f>IF(G499="","",VLOOKUP($G499,ご受講生徒様一覧表!$L:$M,2,FALSE))</f>
        <v/>
      </c>
      <c r="I499" s="81"/>
      <c r="J499" s="83"/>
      <c r="K499" s="84"/>
      <c r="L499" s="84"/>
      <c r="M499" s="85"/>
    </row>
    <row r="500" spans="1:13">
      <c r="A500" s="81"/>
      <c r="B500" s="121" t="str">
        <f>IF(COUNTIF(祝日!$B$2:$B$28,C500)&gt;0,"フィリピン祝日",IF(COUNTIF(祝日!$B$31:$B$52,C500)&gt;0,"日本の祝日",IF(COUNTIF(祝日!$B$55:$B$60,C500)&gt;0,"弊社休業日",IF(C500="","",TEXT(C500,"aaaa")))))</f>
        <v/>
      </c>
      <c r="C500" s="87"/>
      <c r="D500" s="86"/>
      <c r="E500" s="86"/>
      <c r="F500" s="124" t="str">
        <f>IF(AND(D500&lt;&gt;"",E500&lt;&gt;""),E500-D500,"")</f>
        <v/>
      </c>
      <c r="G500" s="81"/>
      <c r="H500" s="121" t="str">
        <f>IF(G500="","",VLOOKUP($G500,ご受講生徒様一覧表!$L:$M,2,FALSE))</f>
        <v/>
      </c>
      <c r="I500" s="81"/>
      <c r="J500" s="83"/>
      <c r="K500" s="84"/>
      <c r="L500" s="84"/>
      <c r="M500" s="85"/>
    </row>
    <row r="501" spans="1:13">
      <c r="A501" s="81"/>
      <c r="B501" s="121" t="str">
        <f>IF(COUNTIF(祝日!$B$2:$B$28,C501)&gt;0,"フィリピン祝日",IF(COUNTIF(祝日!$B$31:$B$52,C501)&gt;0,"日本の祝日",IF(COUNTIF(祝日!$B$55:$B$60,C501)&gt;0,"弊社休業日",IF(C501="","",TEXT(C501,"aaaa")))))</f>
        <v/>
      </c>
      <c r="C501" s="87"/>
      <c r="D501" s="86"/>
      <c r="E501" s="86"/>
      <c r="F501" s="124" t="str">
        <f>IF(AND(D501&lt;&gt;"",E501&lt;&gt;""),E501-D501,"")</f>
        <v/>
      </c>
      <c r="G501" s="81"/>
      <c r="H501" s="121" t="str">
        <f>IF(G501="","",VLOOKUP($G501,ご受講生徒様一覧表!$L:$M,2,FALSE))</f>
        <v/>
      </c>
      <c r="I501" s="81"/>
      <c r="J501" s="83"/>
      <c r="K501" s="84"/>
      <c r="L501" s="84"/>
      <c r="M501" s="85"/>
    </row>
    <row r="502" spans="1:13">
      <c r="A502" s="81"/>
      <c r="B502" s="121" t="str">
        <f>IF(COUNTIF(祝日!$B$2:$B$28,C502)&gt;0,"フィリピン祝日",IF(COUNTIF(祝日!$B$31:$B$52,C502)&gt;0,"日本の祝日",IF(COUNTIF(祝日!$B$55:$B$60,C502)&gt;0,"弊社休業日",IF(C502="","",TEXT(C502,"aaaa")))))</f>
        <v/>
      </c>
      <c r="C502" s="87"/>
      <c r="D502" s="86"/>
      <c r="E502" s="86"/>
      <c r="F502" s="124" t="str">
        <f>IF(AND(D502&lt;&gt;"",E502&lt;&gt;""),E502-D502,"")</f>
        <v/>
      </c>
      <c r="G502" s="81"/>
      <c r="H502" s="121" t="str">
        <f>IF(G502="","",VLOOKUP($G502,ご受講生徒様一覧表!$L:$M,2,FALSE))</f>
        <v/>
      </c>
      <c r="I502" s="81"/>
      <c r="J502" s="83"/>
      <c r="K502" s="84"/>
      <c r="L502" s="84"/>
      <c r="M502" s="85"/>
    </row>
    <row r="503" spans="1:13">
      <c r="A503" s="81"/>
      <c r="B503" s="121" t="str">
        <f>IF(COUNTIF(祝日!$B$2:$B$28,C503)&gt;0,"フィリピン祝日",IF(COUNTIF(祝日!$B$31:$B$52,C503)&gt;0,"日本の祝日",IF(COUNTIF(祝日!$B$55:$B$60,C503)&gt;0,"弊社休業日",IF(C503="","",TEXT(C503,"aaaa")))))</f>
        <v/>
      </c>
      <c r="C503" s="87"/>
      <c r="D503" s="86"/>
      <c r="E503" s="86"/>
      <c r="F503" s="124" t="str">
        <f>IF(AND(D503&lt;&gt;"",E503&lt;&gt;""),E503-D503,"")</f>
        <v/>
      </c>
      <c r="G503" s="81"/>
      <c r="H503" s="121" t="str">
        <f>IF(G503="","",VLOOKUP($G503,ご受講生徒様一覧表!$L:$M,2,FALSE))</f>
        <v/>
      </c>
      <c r="I503" s="81"/>
      <c r="J503" s="83"/>
      <c r="K503" s="84"/>
      <c r="L503" s="84"/>
      <c r="M503" s="85"/>
    </row>
    <row r="504" spans="1:13">
      <c r="A504" s="81"/>
      <c r="B504" s="121" t="str">
        <f>IF(COUNTIF(祝日!$B$2:$B$28,C504)&gt;0,"フィリピン祝日",IF(COUNTIF(祝日!$B$31:$B$52,C504)&gt;0,"日本の祝日",IF(COUNTIF(祝日!$B$55:$B$60,C504)&gt;0,"弊社休業日",IF(C504="","",TEXT(C504,"aaaa")))))</f>
        <v/>
      </c>
      <c r="C504" s="87"/>
      <c r="D504" s="86"/>
      <c r="E504" s="86"/>
      <c r="F504" s="124" t="str">
        <f>IF(AND(D504&lt;&gt;"",E504&lt;&gt;""),E504-D504,"")</f>
        <v/>
      </c>
      <c r="G504" s="81"/>
      <c r="H504" s="121" t="str">
        <f>IF(G504="","",VLOOKUP($G504,ご受講生徒様一覧表!$L:$M,2,FALSE))</f>
        <v/>
      </c>
      <c r="I504" s="81"/>
      <c r="J504" s="83"/>
      <c r="K504" s="84"/>
      <c r="L504" s="84"/>
      <c r="M504" s="85"/>
    </row>
    <row r="505" spans="1:13">
      <c r="A505" s="81"/>
      <c r="B505" s="121" t="str">
        <f>IF(COUNTIF(祝日!$B$2:$B$28,C505)&gt;0,"フィリピン祝日",IF(COUNTIF(祝日!$B$31:$B$52,C505)&gt;0,"日本の祝日",IF(COUNTIF(祝日!$B$55:$B$60,C505)&gt;0,"弊社休業日",IF(C505="","",TEXT(C505,"aaaa")))))</f>
        <v/>
      </c>
      <c r="C505" s="87"/>
      <c r="D505" s="86"/>
      <c r="E505" s="86"/>
      <c r="F505" s="124" t="str">
        <f>IF(AND(D505&lt;&gt;"",E505&lt;&gt;""),E505-D505,"")</f>
        <v/>
      </c>
      <c r="G505" s="81"/>
      <c r="H505" s="121" t="str">
        <f>IF(G505="","",VLOOKUP($G505,ご受講生徒様一覧表!$L:$M,2,FALSE))</f>
        <v/>
      </c>
      <c r="I505" s="81"/>
      <c r="J505" s="83"/>
      <c r="K505" s="84"/>
      <c r="L505" s="84"/>
      <c r="M505" s="85"/>
    </row>
    <row r="506" spans="1:13">
      <c r="A506" s="81"/>
      <c r="B506" s="121" t="str">
        <f>IF(COUNTIF(祝日!$B$2:$B$28,C506)&gt;0,"フィリピン祝日",IF(COUNTIF(祝日!$B$31:$B$52,C506)&gt;0,"日本の祝日",IF(COUNTIF(祝日!$B$55:$B$60,C506)&gt;0,"弊社休業日",IF(C506="","",TEXT(C506,"aaaa")))))</f>
        <v/>
      </c>
      <c r="C506" s="87"/>
      <c r="D506" s="86"/>
      <c r="E506" s="86"/>
      <c r="F506" s="124" t="str">
        <f>IF(AND(D506&lt;&gt;"",E506&lt;&gt;""),E506-D506,"")</f>
        <v/>
      </c>
      <c r="G506" s="81"/>
      <c r="H506" s="121" t="str">
        <f>IF(G506="","",VLOOKUP($G506,ご受講生徒様一覧表!$L:$M,2,FALSE))</f>
        <v/>
      </c>
      <c r="I506" s="81"/>
      <c r="J506" s="83"/>
      <c r="K506" s="84"/>
      <c r="L506" s="84"/>
      <c r="M506" s="85"/>
    </row>
    <row r="507" spans="1:13">
      <c r="A507" s="81"/>
      <c r="B507" s="121" t="str">
        <f>IF(COUNTIF(祝日!$B$2:$B$28,C507)&gt;0,"フィリピン祝日",IF(COUNTIF(祝日!$B$31:$B$52,C507)&gt;0,"日本の祝日",IF(COUNTIF(祝日!$B$55:$B$60,C507)&gt;0,"弊社休業日",IF(C507="","",TEXT(C507,"aaaa")))))</f>
        <v/>
      </c>
      <c r="C507" s="87"/>
      <c r="D507" s="86"/>
      <c r="E507" s="86"/>
      <c r="F507" s="124" t="str">
        <f>IF(AND(D507&lt;&gt;"",E507&lt;&gt;""),E507-D507,"")</f>
        <v/>
      </c>
      <c r="G507" s="81"/>
      <c r="H507" s="121" t="str">
        <f>IF(G507="","",VLOOKUP($G507,ご受講生徒様一覧表!$L:$M,2,FALSE))</f>
        <v/>
      </c>
      <c r="I507" s="81"/>
      <c r="J507" s="83"/>
      <c r="K507" s="84"/>
      <c r="L507" s="84"/>
      <c r="M507" s="85"/>
    </row>
    <row r="508" spans="1:13">
      <c r="A508" s="81"/>
      <c r="B508" s="121" t="str">
        <f>IF(COUNTIF(祝日!$B$2:$B$28,C508)&gt;0,"フィリピン祝日",IF(COUNTIF(祝日!$B$31:$B$52,C508)&gt;0,"日本の祝日",IF(COUNTIF(祝日!$B$55:$B$60,C508)&gt;0,"弊社休業日",IF(C508="","",TEXT(C508,"aaaa")))))</f>
        <v/>
      </c>
      <c r="C508" s="87"/>
      <c r="D508" s="86"/>
      <c r="E508" s="86"/>
      <c r="F508" s="124" t="str">
        <f>IF(AND(D508&lt;&gt;"",E508&lt;&gt;""),E508-D508,"")</f>
        <v/>
      </c>
      <c r="G508" s="81"/>
      <c r="H508" s="121" t="str">
        <f>IF(G508="","",VLOOKUP($G508,ご受講生徒様一覧表!$L:$M,2,FALSE))</f>
        <v/>
      </c>
      <c r="I508" s="81"/>
      <c r="J508" s="83"/>
      <c r="K508" s="84"/>
      <c r="L508" s="84"/>
      <c r="M508" s="85"/>
    </row>
    <row r="509" spans="1:13">
      <c r="A509" s="81"/>
      <c r="B509" s="121" t="str">
        <f>IF(COUNTIF(祝日!$B$2:$B$28,C509)&gt;0,"フィリピン祝日",IF(COUNTIF(祝日!$B$31:$B$52,C509)&gt;0,"日本の祝日",IF(COUNTIF(祝日!$B$55:$B$60,C509)&gt;0,"弊社休業日",IF(C509="","",TEXT(C509,"aaaa")))))</f>
        <v/>
      </c>
      <c r="C509" s="87"/>
      <c r="D509" s="86"/>
      <c r="E509" s="86"/>
      <c r="F509" s="124" t="str">
        <f>IF(AND(D509&lt;&gt;"",E509&lt;&gt;""),E509-D509,"")</f>
        <v/>
      </c>
      <c r="G509" s="81"/>
      <c r="H509" s="121" t="str">
        <f>IF(G509="","",VLOOKUP($G509,ご受講生徒様一覧表!$L:$M,2,FALSE))</f>
        <v/>
      </c>
      <c r="I509" s="81"/>
      <c r="J509" s="83"/>
      <c r="K509" s="84"/>
      <c r="L509" s="84"/>
      <c r="M509" s="85"/>
    </row>
    <row r="510" spans="1:13">
      <c r="A510" s="81"/>
      <c r="B510" s="121" t="str">
        <f>IF(COUNTIF(祝日!$B$2:$B$28,C510)&gt;0,"フィリピン祝日",IF(COUNTIF(祝日!$B$31:$B$52,C510)&gt;0,"日本の祝日",IF(COUNTIF(祝日!$B$55:$B$60,C510)&gt;0,"弊社休業日",IF(C510="","",TEXT(C510,"aaaa")))))</f>
        <v/>
      </c>
      <c r="C510" s="87"/>
      <c r="D510" s="86"/>
      <c r="E510" s="86"/>
      <c r="F510" s="124" t="str">
        <f>IF(AND(D510&lt;&gt;"",E510&lt;&gt;""),E510-D510,"")</f>
        <v/>
      </c>
      <c r="G510" s="81"/>
      <c r="H510" s="121" t="str">
        <f>IF(G510="","",VLOOKUP($G510,ご受講生徒様一覧表!$L:$M,2,FALSE))</f>
        <v/>
      </c>
      <c r="I510" s="81"/>
      <c r="J510" s="83"/>
      <c r="K510" s="84"/>
      <c r="L510" s="84"/>
      <c r="M510" s="85"/>
    </row>
    <row r="511" spans="1:13">
      <c r="A511" s="81"/>
      <c r="B511" s="121" t="str">
        <f>IF(COUNTIF(祝日!$B$2:$B$28,C511)&gt;0,"フィリピン祝日",IF(COUNTIF(祝日!$B$31:$B$52,C511)&gt;0,"日本の祝日",IF(COUNTIF(祝日!$B$55:$B$60,C511)&gt;0,"弊社休業日",IF(C511="","",TEXT(C511,"aaaa")))))</f>
        <v/>
      </c>
      <c r="C511" s="87"/>
      <c r="D511" s="86"/>
      <c r="E511" s="86"/>
      <c r="F511" s="124" t="str">
        <f>IF(AND(D511&lt;&gt;"",E511&lt;&gt;""),E511-D511,"")</f>
        <v/>
      </c>
      <c r="G511" s="81"/>
      <c r="H511" s="121" t="str">
        <f>IF(G511="","",VLOOKUP($G511,ご受講生徒様一覧表!$L:$M,2,FALSE))</f>
        <v/>
      </c>
      <c r="I511" s="81"/>
      <c r="J511" s="83"/>
      <c r="K511" s="84"/>
      <c r="L511" s="84"/>
      <c r="M511" s="85"/>
    </row>
    <row r="512" spans="1:13">
      <c r="A512" s="81"/>
      <c r="B512" s="121" t="str">
        <f>IF(COUNTIF(祝日!$B$2:$B$28,C512)&gt;0,"フィリピン祝日",IF(COUNTIF(祝日!$B$31:$B$52,C512)&gt;0,"日本の祝日",IF(COUNTIF(祝日!$B$55:$B$60,C512)&gt;0,"弊社休業日",IF(C512="","",TEXT(C512,"aaaa")))))</f>
        <v/>
      </c>
      <c r="C512" s="87"/>
      <c r="D512" s="86"/>
      <c r="E512" s="86"/>
      <c r="F512" s="124" t="str">
        <f>IF(AND(D512&lt;&gt;"",E512&lt;&gt;""),E512-D512,"")</f>
        <v/>
      </c>
      <c r="G512" s="81"/>
      <c r="H512" s="121" t="str">
        <f>IF(G512="","",VLOOKUP($G512,ご受講生徒様一覧表!$L:$M,2,FALSE))</f>
        <v/>
      </c>
      <c r="I512" s="81"/>
      <c r="J512" s="83"/>
      <c r="K512" s="84"/>
      <c r="L512" s="84"/>
      <c r="M512" s="85"/>
    </row>
    <row r="513" spans="1:13">
      <c r="A513" s="81"/>
      <c r="B513" s="121" t="str">
        <f>IF(COUNTIF(祝日!$B$2:$B$28,C513)&gt;0,"フィリピン祝日",IF(COUNTIF(祝日!$B$31:$B$52,C513)&gt;0,"日本の祝日",IF(COUNTIF(祝日!$B$55:$B$60,C513)&gt;0,"弊社休業日",IF(C513="","",TEXT(C513,"aaaa")))))</f>
        <v/>
      </c>
      <c r="C513" s="87"/>
      <c r="D513" s="86"/>
      <c r="E513" s="86"/>
      <c r="F513" s="124" t="str">
        <f>IF(AND(D513&lt;&gt;"",E513&lt;&gt;""),E513-D513,"")</f>
        <v/>
      </c>
      <c r="G513" s="81"/>
      <c r="H513" s="121" t="str">
        <f>IF(G513="","",VLOOKUP($G513,ご受講生徒様一覧表!$L:$M,2,FALSE))</f>
        <v/>
      </c>
      <c r="I513" s="81"/>
      <c r="J513" s="83"/>
      <c r="K513" s="84"/>
      <c r="L513" s="84"/>
      <c r="M513" s="85"/>
    </row>
    <row r="514" spans="1:13">
      <c r="A514" s="81"/>
      <c r="B514" s="121" t="str">
        <f>IF(COUNTIF(祝日!$B$2:$B$28,C514)&gt;0,"フィリピン祝日",IF(COUNTIF(祝日!$B$31:$B$52,C514)&gt;0,"日本の祝日",IF(COUNTIF(祝日!$B$55:$B$60,C514)&gt;0,"弊社休業日",IF(C514="","",TEXT(C514,"aaaa")))))</f>
        <v/>
      </c>
      <c r="C514" s="87"/>
      <c r="D514" s="86"/>
      <c r="E514" s="86"/>
      <c r="F514" s="124" t="str">
        <f>IF(AND(D514&lt;&gt;"",E514&lt;&gt;""),E514-D514,"")</f>
        <v/>
      </c>
      <c r="G514" s="81"/>
      <c r="H514" s="121" t="str">
        <f>IF(G514="","",VLOOKUP($G514,ご受講生徒様一覧表!$L:$M,2,FALSE))</f>
        <v/>
      </c>
      <c r="I514" s="81"/>
      <c r="J514" s="83"/>
      <c r="K514" s="84"/>
      <c r="L514" s="84"/>
      <c r="M514" s="85"/>
    </row>
    <row r="515" spans="1:13">
      <c r="A515" s="81"/>
      <c r="B515" s="121" t="str">
        <f>IF(COUNTIF(祝日!$B$2:$B$28,C515)&gt;0,"フィリピン祝日",IF(COUNTIF(祝日!$B$31:$B$52,C515)&gt;0,"日本の祝日",IF(COUNTIF(祝日!$B$55:$B$60,C515)&gt;0,"弊社休業日",IF(C515="","",TEXT(C515,"aaaa")))))</f>
        <v/>
      </c>
      <c r="C515" s="87"/>
      <c r="D515" s="86"/>
      <c r="E515" s="86"/>
      <c r="F515" s="124" t="str">
        <f>IF(AND(D515&lt;&gt;"",E515&lt;&gt;""),E515-D515,"")</f>
        <v/>
      </c>
      <c r="G515" s="81"/>
      <c r="H515" s="121" t="str">
        <f>IF(G515="","",VLOOKUP($G515,ご受講生徒様一覧表!$L:$M,2,FALSE))</f>
        <v/>
      </c>
      <c r="I515" s="81"/>
      <c r="J515" s="83"/>
      <c r="K515" s="84"/>
      <c r="L515" s="84"/>
      <c r="M515" s="85"/>
    </row>
    <row r="516" spans="1:13">
      <c r="A516" s="81"/>
      <c r="B516" s="121" t="str">
        <f>IF(COUNTIF(祝日!$B$2:$B$28,C516)&gt;0,"フィリピン祝日",IF(COUNTIF(祝日!$B$31:$B$52,C516)&gt;0,"日本の祝日",IF(COUNTIF(祝日!$B$55:$B$60,C516)&gt;0,"弊社休業日",IF(C516="","",TEXT(C516,"aaaa")))))</f>
        <v/>
      </c>
      <c r="C516" s="87"/>
      <c r="D516" s="86"/>
      <c r="E516" s="86"/>
      <c r="F516" s="124" t="str">
        <f>IF(AND(D516&lt;&gt;"",E516&lt;&gt;""),E516-D516,"")</f>
        <v/>
      </c>
      <c r="G516" s="81"/>
      <c r="H516" s="121" t="str">
        <f>IF(G516="","",VLOOKUP($G516,ご受講生徒様一覧表!$L:$M,2,FALSE))</f>
        <v/>
      </c>
      <c r="I516" s="81"/>
      <c r="J516" s="83"/>
      <c r="K516" s="84"/>
      <c r="L516" s="84"/>
      <c r="M516" s="85"/>
    </row>
    <row r="517" spans="1:13">
      <c r="A517" s="81"/>
      <c r="B517" s="121" t="str">
        <f>IF(COUNTIF(祝日!$B$2:$B$28,C517)&gt;0,"フィリピン祝日",IF(COUNTIF(祝日!$B$31:$B$52,C517)&gt;0,"日本の祝日",IF(COUNTIF(祝日!$B$55:$B$60,C517)&gt;0,"弊社休業日",IF(C517="","",TEXT(C517,"aaaa")))))</f>
        <v/>
      </c>
      <c r="C517" s="87"/>
      <c r="D517" s="86"/>
      <c r="E517" s="86"/>
      <c r="F517" s="124" t="str">
        <f>IF(AND(D517&lt;&gt;"",E517&lt;&gt;""),E517-D517,"")</f>
        <v/>
      </c>
      <c r="G517" s="81"/>
      <c r="H517" s="121" t="str">
        <f>IF(G517="","",VLOOKUP($G517,ご受講生徒様一覧表!$L:$M,2,FALSE))</f>
        <v/>
      </c>
      <c r="I517" s="81"/>
      <c r="J517" s="83"/>
      <c r="K517" s="84"/>
      <c r="L517" s="84"/>
      <c r="M517" s="85"/>
    </row>
    <row r="518" spans="1:13">
      <c r="A518" s="81"/>
      <c r="B518" s="121" t="str">
        <f>IF(COUNTIF(祝日!$B$2:$B$28,C518)&gt;0,"フィリピン祝日",IF(COUNTIF(祝日!$B$31:$B$52,C518)&gt;0,"日本の祝日",IF(COUNTIF(祝日!$B$55:$B$60,C518)&gt;0,"弊社休業日",IF(C518="","",TEXT(C518,"aaaa")))))</f>
        <v/>
      </c>
      <c r="C518" s="87"/>
      <c r="D518" s="86"/>
      <c r="E518" s="86"/>
      <c r="F518" s="124" t="str">
        <f>IF(AND(D518&lt;&gt;"",E518&lt;&gt;""),E518-D518,"")</f>
        <v/>
      </c>
      <c r="G518" s="81"/>
      <c r="H518" s="121" t="str">
        <f>IF(G518="","",VLOOKUP($G518,ご受講生徒様一覧表!$L:$M,2,FALSE))</f>
        <v/>
      </c>
      <c r="I518" s="81"/>
      <c r="J518" s="83"/>
      <c r="K518" s="84"/>
      <c r="L518" s="84"/>
      <c r="M518" s="85"/>
    </row>
    <row r="519" spans="1:13">
      <c r="A519" s="81"/>
      <c r="B519" s="121" t="str">
        <f>IF(COUNTIF(祝日!$B$2:$B$28,C519)&gt;0,"フィリピン祝日",IF(COUNTIF(祝日!$B$31:$B$52,C519)&gt;0,"日本の祝日",IF(COUNTIF(祝日!$B$55:$B$60,C519)&gt;0,"弊社休業日",IF(C519="","",TEXT(C519,"aaaa")))))</f>
        <v/>
      </c>
      <c r="C519" s="87"/>
      <c r="D519" s="86"/>
      <c r="E519" s="86"/>
      <c r="F519" s="124" t="str">
        <f>IF(AND(D519&lt;&gt;"",E519&lt;&gt;""),E519-D519,"")</f>
        <v/>
      </c>
      <c r="G519" s="81"/>
      <c r="H519" s="121" t="str">
        <f>IF(G519="","",VLOOKUP($G519,ご受講生徒様一覧表!$L:$M,2,FALSE))</f>
        <v/>
      </c>
      <c r="I519" s="81"/>
      <c r="J519" s="83"/>
      <c r="K519" s="84"/>
      <c r="L519" s="84"/>
      <c r="M519" s="85"/>
    </row>
    <row r="520" spans="1:13">
      <c r="A520" s="81"/>
      <c r="B520" s="121" t="str">
        <f>IF(COUNTIF(祝日!$B$2:$B$28,C520)&gt;0,"フィリピン祝日",IF(COUNTIF(祝日!$B$31:$B$52,C520)&gt;0,"日本の祝日",IF(COUNTIF(祝日!$B$55:$B$60,C520)&gt;0,"弊社休業日",IF(C520="","",TEXT(C520,"aaaa")))))</f>
        <v/>
      </c>
      <c r="C520" s="87"/>
      <c r="D520" s="86"/>
      <c r="E520" s="86"/>
      <c r="F520" s="124" t="str">
        <f>IF(AND(D520&lt;&gt;"",E520&lt;&gt;""),E520-D520,"")</f>
        <v/>
      </c>
      <c r="G520" s="81"/>
      <c r="H520" s="121" t="str">
        <f>IF(G520="","",VLOOKUP($G520,ご受講生徒様一覧表!$L:$M,2,FALSE))</f>
        <v/>
      </c>
      <c r="I520" s="81"/>
      <c r="J520" s="83"/>
      <c r="K520" s="84"/>
      <c r="L520" s="84"/>
      <c r="M520" s="85"/>
    </row>
    <row r="521" spans="1:13">
      <c r="A521" s="81"/>
      <c r="B521" s="121" t="str">
        <f>IF(COUNTIF(祝日!$B$2:$B$28,C521)&gt;0,"フィリピン祝日",IF(COUNTIF(祝日!$B$31:$B$52,C521)&gt;0,"日本の祝日",IF(COUNTIF(祝日!$B$55:$B$60,C521)&gt;0,"弊社休業日",IF(C521="","",TEXT(C521,"aaaa")))))</f>
        <v/>
      </c>
      <c r="C521" s="87"/>
      <c r="D521" s="86"/>
      <c r="E521" s="86"/>
      <c r="F521" s="124" t="str">
        <f>IF(AND(D521&lt;&gt;"",E521&lt;&gt;""),E521-D521,"")</f>
        <v/>
      </c>
      <c r="G521" s="81"/>
      <c r="H521" s="121" t="str">
        <f>IF(G521="","",VLOOKUP($G521,ご受講生徒様一覧表!$L:$M,2,FALSE))</f>
        <v/>
      </c>
      <c r="I521" s="81"/>
      <c r="J521" s="83"/>
      <c r="K521" s="84"/>
      <c r="L521" s="84"/>
      <c r="M521" s="85"/>
    </row>
    <row r="522" spans="1:13">
      <c r="A522" s="81"/>
      <c r="B522" s="121" t="str">
        <f>IF(COUNTIF(祝日!$B$2:$B$28,C522)&gt;0,"フィリピン祝日",IF(COUNTIF(祝日!$B$31:$B$52,C522)&gt;0,"日本の祝日",IF(COUNTIF(祝日!$B$55:$B$60,C522)&gt;0,"弊社休業日",IF(C522="","",TEXT(C522,"aaaa")))))</f>
        <v/>
      </c>
      <c r="C522" s="87"/>
      <c r="D522" s="86"/>
      <c r="E522" s="86"/>
      <c r="F522" s="124" t="str">
        <f>IF(AND(D522&lt;&gt;"",E522&lt;&gt;""),E522-D522,"")</f>
        <v/>
      </c>
      <c r="G522" s="81"/>
      <c r="H522" s="121" t="str">
        <f>IF(G522="","",VLOOKUP($G522,ご受講生徒様一覧表!$L:$M,2,FALSE))</f>
        <v/>
      </c>
      <c r="I522" s="81"/>
      <c r="J522" s="83"/>
      <c r="K522" s="84"/>
      <c r="L522" s="84"/>
      <c r="M522" s="85"/>
    </row>
    <row r="523" spans="1:13">
      <c r="A523" s="81"/>
      <c r="B523" s="121" t="str">
        <f>IF(COUNTIF(祝日!$B$2:$B$28,C523)&gt;0,"フィリピン祝日",IF(COUNTIF(祝日!$B$31:$B$52,C523)&gt;0,"日本の祝日",IF(COUNTIF(祝日!$B$55:$B$60,C523)&gt;0,"弊社休業日",IF(C523="","",TEXT(C523,"aaaa")))))</f>
        <v/>
      </c>
      <c r="C523" s="87"/>
      <c r="D523" s="86"/>
      <c r="E523" s="86"/>
      <c r="F523" s="124" t="str">
        <f>IF(AND(D523&lt;&gt;"",E523&lt;&gt;""),E523-D523,"")</f>
        <v/>
      </c>
      <c r="G523" s="81"/>
      <c r="H523" s="121" t="str">
        <f>IF(G523="","",VLOOKUP($G523,ご受講生徒様一覧表!$L:$M,2,FALSE))</f>
        <v/>
      </c>
      <c r="I523" s="81"/>
      <c r="J523" s="83"/>
      <c r="K523" s="84"/>
      <c r="L523" s="84"/>
      <c r="M523" s="85"/>
    </row>
    <row r="524" spans="1:13">
      <c r="A524" s="81"/>
      <c r="B524" s="121" t="str">
        <f>IF(COUNTIF(祝日!$B$2:$B$28,C524)&gt;0,"フィリピン祝日",IF(COUNTIF(祝日!$B$31:$B$52,C524)&gt;0,"日本の祝日",IF(COUNTIF(祝日!$B$55:$B$60,C524)&gt;0,"弊社休業日",IF(C524="","",TEXT(C524,"aaaa")))))</f>
        <v/>
      </c>
      <c r="C524" s="87"/>
      <c r="D524" s="86"/>
      <c r="E524" s="86"/>
      <c r="F524" s="124" t="str">
        <f>IF(AND(D524&lt;&gt;"",E524&lt;&gt;""),E524-D524,"")</f>
        <v/>
      </c>
      <c r="G524" s="81"/>
      <c r="H524" s="121" t="str">
        <f>IF(G524="","",VLOOKUP($G524,ご受講生徒様一覧表!$L:$M,2,FALSE))</f>
        <v/>
      </c>
      <c r="I524" s="81"/>
      <c r="J524" s="83"/>
      <c r="K524" s="84"/>
      <c r="L524" s="84"/>
      <c r="M524" s="85"/>
    </row>
    <row r="525" spans="1:13">
      <c r="A525" s="81"/>
      <c r="B525" s="121" t="str">
        <f>IF(COUNTIF(祝日!$B$2:$B$28,C525)&gt;0,"フィリピン祝日",IF(COUNTIF(祝日!$B$31:$B$52,C525)&gt;0,"日本の祝日",IF(COUNTIF(祝日!$B$55:$B$60,C525)&gt;0,"弊社休業日",IF(C525="","",TEXT(C525,"aaaa")))))</f>
        <v/>
      </c>
      <c r="C525" s="87"/>
      <c r="D525" s="86"/>
      <c r="E525" s="86"/>
      <c r="F525" s="124" t="str">
        <f>IF(AND(D525&lt;&gt;"",E525&lt;&gt;""),E525-D525,"")</f>
        <v/>
      </c>
      <c r="G525" s="81"/>
      <c r="H525" s="121" t="str">
        <f>IF(G525="","",VLOOKUP($G525,ご受講生徒様一覧表!$L:$M,2,FALSE))</f>
        <v/>
      </c>
      <c r="I525" s="81"/>
      <c r="J525" s="83"/>
      <c r="K525" s="84"/>
      <c r="L525" s="84"/>
      <c r="M525" s="85"/>
    </row>
    <row r="526" spans="1:13">
      <c r="A526" s="81"/>
      <c r="B526" s="121" t="str">
        <f>IF(COUNTIF(祝日!$B$2:$B$28,C526)&gt;0,"フィリピン祝日",IF(COUNTIF(祝日!$B$31:$B$52,C526)&gt;0,"日本の祝日",IF(COUNTIF(祝日!$B$55:$B$60,C526)&gt;0,"弊社休業日",IF(C526="","",TEXT(C526,"aaaa")))))</f>
        <v/>
      </c>
      <c r="C526" s="87"/>
      <c r="D526" s="86"/>
      <c r="E526" s="86"/>
      <c r="F526" s="124" t="str">
        <f>IF(AND(D526&lt;&gt;"",E526&lt;&gt;""),E526-D526,"")</f>
        <v/>
      </c>
      <c r="G526" s="81"/>
      <c r="H526" s="121" t="str">
        <f>IF(G526="","",VLOOKUP($G526,ご受講生徒様一覧表!$L:$M,2,FALSE))</f>
        <v/>
      </c>
      <c r="I526" s="81"/>
      <c r="J526" s="83"/>
      <c r="K526" s="84"/>
      <c r="L526" s="84"/>
      <c r="M526" s="85"/>
    </row>
    <row r="527" spans="1:13">
      <c r="A527" s="81"/>
      <c r="B527" s="121" t="str">
        <f>IF(COUNTIF(祝日!$B$2:$B$28,C527)&gt;0,"フィリピン祝日",IF(COUNTIF(祝日!$B$31:$B$52,C527)&gt;0,"日本の祝日",IF(COUNTIF(祝日!$B$55:$B$60,C527)&gt;0,"弊社休業日",IF(C527="","",TEXT(C527,"aaaa")))))</f>
        <v/>
      </c>
      <c r="C527" s="87"/>
      <c r="D527" s="86"/>
      <c r="E527" s="86"/>
      <c r="F527" s="124" t="str">
        <f>IF(AND(D527&lt;&gt;"",E527&lt;&gt;""),E527-D527,"")</f>
        <v/>
      </c>
      <c r="G527" s="81"/>
      <c r="H527" s="121" t="str">
        <f>IF(G527="","",VLOOKUP($G527,ご受講生徒様一覧表!$L:$M,2,FALSE))</f>
        <v/>
      </c>
      <c r="I527" s="81"/>
      <c r="J527" s="83"/>
      <c r="K527" s="84"/>
      <c r="L527" s="84"/>
      <c r="M527" s="85"/>
    </row>
    <row r="528" spans="1:13">
      <c r="A528" s="81"/>
      <c r="B528" s="121" t="str">
        <f>IF(COUNTIF(祝日!$B$2:$B$28,C528)&gt;0,"フィリピン祝日",IF(COUNTIF(祝日!$B$31:$B$52,C528)&gt;0,"日本の祝日",IF(COUNTIF(祝日!$B$55:$B$60,C528)&gt;0,"弊社休業日",IF(C528="","",TEXT(C528,"aaaa")))))</f>
        <v/>
      </c>
      <c r="C528" s="87"/>
      <c r="D528" s="86"/>
      <c r="E528" s="86"/>
      <c r="F528" s="124" t="str">
        <f>IF(AND(D528&lt;&gt;"",E528&lt;&gt;""),E528-D528,"")</f>
        <v/>
      </c>
      <c r="G528" s="81"/>
      <c r="H528" s="121" t="str">
        <f>IF(G528="","",VLOOKUP($G528,ご受講生徒様一覧表!$L:$M,2,FALSE))</f>
        <v/>
      </c>
      <c r="I528" s="81"/>
      <c r="J528" s="83"/>
      <c r="K528" s="84"/>
      <c r="L528" s="84"/>
      <c r="M528" s="85"/>
    </row>
    <row r="529" spans="1:13">
      <c r="A529" s="81"/>
      <c r="B529" s="121" t="str">
        <f>IF(COUNTIF(祝日!$B$2:$B$28,C529)&gt;0,"フィリピン祝日",IF(COUNTIF(祝日!$B$31:$B$52,C529)&gt;0,"日本の祝日",IF(COUNTIF(祝日!$B$55:$B$60,C529)&gt;0,"弊社休業日",IF(C529="","",TEXT(C529,"aaaa")))))</f>
        <v/>
      </c>
      <c r="C529" s="87"/>
      <c r="D529" s="86"/>
      <c r="E529" s="86"/>
      <c r="F529" s="124" t="str">
        <f>IF(AND(D529&lt;&gt;"",E529&lt;&gt;""),E529-D529,"")</f>
        <v/>
      </c>
      <c r="G529" s="81"/>
      <c r="H529" s="121" t="str">
        <f>IF(G529="","",VLOOKUP($G529,ご受講生徒様一覧表!$L:$M,2,FALSE))</f>
        <v/>
      </c>
      <c r="I529" s="81"/>
      <c r="J529" s="83"/>
      <c r="K529" s="84"/>
      <c r="L529" s="84"/>
      <c r="M529" s="85"/>
    </row>
    <row r="530" spans="1:13">
      <c r="A530" s="81"/>
      <c r="B530" s="121" t="str">
        <f>IF(COUNTIF(祝日!$B$2:$B$28,C530)&gt;0,"フィリピン祝日",IF(COUNTIF(祝日!$B$31:$B$52,C530)&gt;0,"日本の祝日",IF(COUNTIF(祝日!$B$55:$B$60,C530)&gt;0,"弊社休業日",IF(C530="","",TEXT(C530,"aaaa")))))</f>
        <v/>
      </c>
      <c r="C530" s="87"/>
      <c r="D530" s="86"/>
      <c r="E530" s="86"/>
      <c r="F530" s="124" t="str">
        <f>IF(AND(D530&lt;&gt;"",E530&lt;&gt;""),E530-D530,"")</f>
        <v/>
      </c>
      <c r="G530" s="81"/>
      <c r="H530" s="121" t="str">
        <f>IF(G530="","",VLOOKUP($G530,ご受講生徒様一覧表!$L:$M,2,FALSE))</f>
        <v/>
      </c>
      <c r="I530" s="81"/>
      <c r="J530" s="83"/>
      <c r="K530" s="84"/>
      <c r="L530" s="84"/>
      <c r="M530" s="85"/>
    </row>
    <row r="531" spans="1:13">
      <c r="A531" s="81"/>
      <c r="B531" s="121" t="str">
        <f>IF(COUNTIF(祝日!$B$2:$B$28,C531)&gt;0,"フィリピン祝日",IF(COUNTIF(祝日!$B$31:$B$52,C531)&gt;0,"日本の祝日",IF(COUNTIF(祝日!$B$55:$B$60,C531)&gt;0,"弊社休業日",IF(C531="","",TEXT(C531,"aaaa")))))</f>
        <v/>
      </c>
      <c r="C531" s="87"/>
      <c r="D531" s="86"/>
      <c r="E531" s="86"/>
      <c r="F531" s="124" t="str">
        <f>IF(AND(D531&lt;&gt;"",E531&lt;&gt;""),E531-D531,"")</f>
        <v/>
      </c>
      <c r="G531" s="81"/>
      <c r="H531" s="121" t="str">
        <f>IF(G531="","",VLOOKUP($G531,ご受講生徒様一覧表!$L:$M,2,FALSE))</f>
        <v/>
      </c>
      <c r="I531" s="81"/>
      <c r="J531" s="83"/>
      <c r="K531" s="84"/>
      <c r="L531" s="84"/>
      <c r="M531" s="85"/>
    </row>
    <row r="532" spans="1:13">
      <c r="A532" s="81"/>
      <c r="B532" s="121" t="str">
        <f>IF(COUNTIF(祝日!$B$2:$B$28,C532)&gt;0,"フィリピン祝日",IF(COUNTIF(祝日!$B$31:$B$52,C532)&gt;0,"日本の祝日",IF(COUNTIF(祝日!$B$55:$B$60,C532)&gt;0,"弊社休業日",IF(C532="","",TEXT(C532,"aaaa")))))</f>
        <v/>
      </c>
      <c r="C532" s="87"/>
      <c r="D532" s="86"/>
      <c r="E532" s="86"/>
      <c r="F532" s="124" t="str">
        <f>IF(AND(D532&lt;&gt;"",E532&lt;&gt;""),E532-D532,"")</f>
        <v/>
      </c>
      <c r="G532" s="81"/>
      <c r="H532" s="121" t="str">
        <f>IF(G532="","",VLOOKUP($G532,ご受講生徒様一覧表!$L:$M,2,FALSE))</f>
        <v/>
      </c>
      <c r="I532" s="81"/>
      <c r="J532" s="83"/>
      <c r="K532" s="84"/>
      <c r="L532" s="84"/>
      <c r="M532" s="85"/>
    </row>
    <row r="533" spans="1:13">
      <c r="A533" s="81"/>
      <c r="B533" s="121" t="str">
        <f>IF(COUNTIF(祝日!$B$2:$B$28,C533)&gt;0,"フィリピン祝日",IF(COUNTIF(祝日!$B$31:$B$52,C533)&gt;0,"日本の祝日",IF(COUNTIF(祝日!$B$55:$B$60,C533)&gt;0,"弊社休業日",IF(C533="","",TEXT(C533,"aaaa")))))</f>
        <v/>
      </c>
      <c r="C533" s="87"/>
      <c r="D533" s="86"/>
      <c r="E533" s="86"/>
      <c r="F533" s="124" t="str">
        <f>IF(AND(D533&lt;&gt;"",E533&lt;&gt;""),E533-D533,"")</f>
        <v/>
      </c>
      <c r="G533" s="81"/>
      <c r="H533" s="121" t="str">
        <f>IF(G533="","",VLOOKUP($G533,ご受講生徒様一覧表!$L:$M,2,FALSE))</f>
        <v/>
      </c>
      <c r="I533" s="81"/>
      <c r="J533" s="83"/>
      <c r="K533" s="84"/>
      <c r="L533" s="84"/>
      <c r="M533" s="85"/>
    </row>
    <row r="534" spans="1:13">
      <c r="A534" s="81"/>
      <c r="B534" s="121" t="str">
        <f>IF(COUNTIF(祝日!$B$2:$B$28,C534)&gt;0,"フィリピン祝日",IF(COUNTIF(祝日!$B$31:$B$52,C534)&gt;0,"日本の祝日",IF(COUNTIF(祝日!$B$55:$B$60,C534)&gt;0,"弊社休業日",IF(C534="","",TEXT(C534,"aaaa")))))</f>
        <v/>
      </c>
      <c r="C534" s="87"/>
      <c r="D534" s="86"/>
      <c r="E534" s="86"/>
      <c r="F534" s="124" t="str">
        <f>IF(AND(D534&lt;&gt;"",E534&lt;&gt;""),E534-D534,"")</f>
        <v/>
      </c>
      <c r="G534" s="81"/>
      <c r="H534" s="121" t="str">
        <f>IF(G534="","",VLOOKUP($G534,ご受講生徒様一覧表!$L:$M,2,FALSE))</f>
        <v/>
      </c>
      <c r="I534" s="81"/>
      <c r="J534" s="83"/>
      <c r="K534" s="84"/>
      <c r="L534" s="84"/>
      <c r="M534" s="85"/>
    </row>
    <row r="535" spans="1:13">
      <c r="A535" s="81"/>
      <c r="B535" s="121" t="str">
        <f>IF(COUNTIF(祝日!$B$2:$B$28,C535)&gt;0,"フィリピン祝日",IF(COUNTIF(祝日!$B$31:$B$52,C535)&gt;0,"日本の祝日",IF(COUNTIF(祝日!$B$55:$B$60,C535)&gt;0,"弊社休業日",IF(C535="","",TEXT(C535,"aaaa")))))</f>
        <v/>
      </c>
      <c r="C535" s="87"/>
      <c r="D535" s="86"/>
      <c r="E535" s="86"/>
      <c r="F535" s="124" t="str">
        <f>IF(AND(D535&lt;&gt;"",E535&lt;&gt;""),E535-D535,"")</f>
        <v/>
      </c>
      <c r="G535" s="81"/>
      <c r="H535" s="121" t="str">
        <f>IF(G535="","",VLOOKUP($G535,ご受講生徒様一覧表!$L:$M,2,FALSE))</f>
        <v/>
      </c>
      <c r="I535" s="81"/>
      <c r="J535" s="83"/>
      <c r="K535" s="84"/>
      <c r="L535" s="84"/>
      <c r="M535" s="85"/>
    </row>
    <row r="536" spans="1:13">
      <c r="A536" s="81"/>
      <c r="B536" s="121" t="str">
        <f>IF(COUNTIF(祝日!$B$2:$B$28,C536)&gt;0,"フィリピン祝日",IF(COUNTIF(祝日!$B$31:$B$52,C536)&gt;0,"日本の祝日",IF(COUNTIF(祝日!$B$55:$B$60,C536)&gt;0,"弊社休業日",IF(C536="","",TEXT(C536,"aaaa")))))</f>
        <v/>
      </c>
      <c r="C536" s="87"/>
      <c r="D536" s="86"/>
      <c r="E536" s="86"/>
      <c r="F536" s="124" t="str">
        <f>IF(AND(D536&lt;&gt;"",E536&lt;&gt;""),E536-D536,"")</f>
        <v/>
      </c>
      <c r="G536" s="81"/>
      <c r="H536" s="121" t="str">
        <f>IF(G536="","",VLOOKUP($G536,ご受講生徒様一覧表!$L:$M,2,FALSE))</f>
        <v/>
      </c>
      <c r="I536" s="81"/>
      <c r="J536" s="83"/>
      <c r="K536" s="84"/>
      <c r="L536" s="84"/>
      <c r="M536" s="85"/>
    </row>
    <row r="537" spans="1:13">
      <c r="A537" s="81"/>
      <c r="B537" s="121" t="str">
        <f>IF(COUNTIF(祝日!$B$2:$B$28,C537)&gt;0,"フィリピン祝日",IF(COUNTIF(祝日!$B$31:$B$52,C537)&gt;0,"日本の祝日",IF(COUNTIF(祝日!$B$55:$B$60,C537)&gt;0,"弊社休業日",IF(C537="","",TEXT(C537,"aaaa")))))</f>
        <v/>
      </c>
      <c r="C537" s="87"/>
      <c r="D537" s="86"/>
      <c r="E537" s="86"/>
      <c r="F537" s="124" t="str">
        <f>IF(AND(D537&lt;&gt;"",E537&lt;&gt;""),E537-D537,"")</f>
        <v/>
      </c>
      <c r="G537" s="81"/>
      <c r="H537" s="121" t="str">
        <f>IF(G537="","",VLOOKUP($G537,ご受講生徒様一覧表!$L:$M,2,FALSE))</f>
        <v/>
      </c>
      <c r="I537" s="81"/>
      <c r="J537" s="83"/>
      <c r="K537" s="84"/>
      <c r="L537" s="84"/>
      <c r="M537" s="85"/>
    </row>
    <row r="538" spans="1:13">
      <c r="A538" s="81"/>
      <c r="B538" s="121" t="str">
        <f>IF(COUNTIF(祝日!$B$2:$B$28,C538)&gt;0,"フィリピン祝日",IF(COUNTIF(祝日!$B$31:$B$52,C538)&gt;0,"日本の祝日",IF(COUNTIF(祝日!$B$55:$B$60,C538)&gt;0,"弊社休業日",IF(C538="","",TEXT(C538,"aaaa")))))</f>
        <v/>
      </c>
      <c r="C538" s="87"/>
      <c r="D538" s="86"/>
      <c r="E538" s="86"/>
      <c r="F538" s="124" t="str">
        <f>IF(AND(D538&lt;&gt;"",E538&lt;&gt;""),E538-D538,"")</f>
        <v/>
      </c>
      <c r="G538" s="81"/>
      <c r="H538" s="121" t="str">
        <f>IF(G538="","",VLOOKUP($G538,ご受講生徒様一覧表!$L:$M,2,FALSE))</f>
        <v/>
      </c>
      <c r="I538" s="81"/>
      <c r="J538" s="83"/>
      <c r="K538" s="84"/>
      <c r="L538" s="84"/>
      <c r="M538" s="85"/>
    </row>
    <row r="539" spans="1:13">
      <c r="A539" s="81"/>
      <c r="B539" s="121" t="str">
        <f>IF(COUNTIF(祝日!$B$2:$B$28,C539)&gt;0,"フィリピン祝日",IF(COUNTIF(祝日!$B$31:$B$52,C539)&gt;0,"日本の祝日",IF(COUNTIF(祝日!$B$55:$B$60,C539)&gt;0,"弊社休業日",IF(C539="","",TEXT(C539,"aaaa")))))</f>
        <v/>
      </c>
      <c r="C539" s="87"/>
      <c r="D539" s="86"/>
      <c r="E539" s="86"/>
      <c r="F539" s="124" t="str">
        <f>IF(AND(D539&lt;&gt;"",E539&lt;&gt;""),E539-D539,"")</f>
        <v/>
      </c>
      <c r="G539" s="81"/>
      <c r="H539" s="121" t="str">
        <f>IF(G539="","",VLOOKUP($G539,ご受講生徒様一覧表!$L:$M,2,FALSE))</f>
        <v/>
      </c>
      <c r="I539" s="81"/>
      <c r="J539" s="83"/>
      <c r="K539" s="84"/>
      <c r="L539" s="84"/>
      <c r="M539" s="85"/>
    </row>
    <row r="540" spans="1:13">
      <c r="A540" s="81"/>
      <c r="B540" s="121" t="str">
        <f>IF(COUNTIF(祝日!$B$2:$B$28,C540)&gt;0,"フィリピン祝日",IF(COUNTIF(祝日!$B$31:$B$52,C540)&gt;0,"日本の祝日",IF(COUNTIF(祝日!$B$55:$B$60,C540)&gt;0,"弊社休業日",IF(C540="","",TEXT(C540,"aaaa")))))</f>
        <v/>
      </c>
      <c r="C540" s="87"/>
      <c r="D540" s="86"/>
      <c r="E540" s="86"/>
      <c r="F540" s="124" t="str">
        <f>IF(AND(D540&lt;&gt;"",E540&lt;&gt;""),E540-D540,"")</f>
        <v/>
      </c>
      <c r="G540" s="81"/>
      <c r="H540" s="121" t="str">
        <f>IF(G540="","",VLOOKUP($G540,ご受講生徒様一覧表!$L:$M,2,FALSE))</f>
        <v/>
      </c>
      <c r="I540" s="81"/>
      <c r="J540" s="83"/>
      <c r="K540" s="84"/>
      <c r="L540" s="84"/>
      <c r="M540" s="85"/>
    </row>
    <row r="541" spans="1:13">
      <c r="A541" s="81"/>
      <c r="B541" s="121" t="str">
        <f>IF(COUNTIF(祝日!$B$2:$B$28,C541)&gt;0,"フィリピン祝日",IF(COUNTIF(祝日!$B$31:$B$52,C541)&gt;0,"日本の祝日",IF(COUNTIF(祝日!$B$55:$B$60,C541)&gt;0,"弊社休業日",IF(C541="","",TEXT(C541,"aaaa")))))</f>
        <v/>
      </c>
      <c r="C541" s="87"/>
      <c r="D541" s="86"/>
      <c r="E541" s="86"/>
      <c r="F541" s="124" t="str">
        <f>IF(AND(D541&lt;&gt;"",E541&lt;&gt;""),E541-D541,"")</f>
        <v/>
      </c>
      <c r="G541" s="81"/>
      <c r="H541" s="121" t="str">
        <f>IF(G541="","",VLOOKUP($G541,ご受講生徒様一覧表!$L:$M,2,FALSE))</f>
        <v/>
      </c>
      <c r="I541" s="81"/>
      <c r="J541" s="83"/>
      <c r="K541" s="84"/>
      <c r="L541" s="84"/>
      <c r="M541" s="85"/>
    </row>
    <row r="542" spans="1:13">
      <c r="A542" s="81"/>
      <c r="B542" s="121" t="str">
        <f>IF(COUNTIF(祝日!$B$2:$B$28,C542)&gt;0,"フィリピン祝日",IF(COUNTIF(祝日!$B$31:$B$52,C542)&gt;0,"日本の祝日",IF(COUNTIF(祝日!$B$55:$B$60,C542)&gt;0,"弊社休業日",IF(C542="","",TEXT(C542,"aaaa")))))</f>
        <v/>
      </c>
      <c r="C542" s="87"/>
      <c r="D542" s="86"/>
      <c r="E542" s="86"/>
      <c r="F542" s="124" t="str">
        <f>IF(AND(D542&lt;&gt;"",E542&lt;&gt;""),E542-D542,"")</f>
        <v/>
      </c>
      <c r="G542" s="81"/>
      <c r="H542" s="121" t="str">
        <f>IF(G542="","",VLOOKUP($G542,ご受講生徒様一覧表!$L:$M,2,FALSE))</f>
        <v/>
      </c>
      <c r="I542" s="81"/>
      <c r="J542" s="83"/>
      <c r="K542" s="84"/>
      <c r="L542" s="84"/>
      <c r="M542" s="85"/>
    </row>
    <row r="543" spans="1:13">
      <c r="A543" s="81"/>
      <c r="B543" s="121" t="str">
        <f>IF(COUNTIF(祝日!$B$2:$B$28,C543)&gt;0,"フィリピン祝日",IF(COUNTIF(祝日!$B$31:$B$52,C543)&gt;0,"日本の祝日",IF(COUNTIF(祝日!$B$55:$B$60,C543)&gt;0,"弊社休業日",IF(C543="","",TEXT(C543,"aaaa")))))</f>
        <v/>
      </c>
      <c r="C543" s="87"/>
      <c r="D543" s="86"/>
      <c r="E543" s="86"/>
      <c r="F543" s="124" t="str">
        <f>IF(AND(D543&lt;&gt;"",E543&lt;&gt;""),E543-D543,"")</f>
        <v/>
      </c>
      <c r="G543" s="81"/>
      <c r="H543" s="121" t="str">
        <f>IF(G543="","",VLOOKUP($G543,ご受講生徒様一覧表!$L:$M,2,FALSE))</f>
        <v/>
      </c>
      <c r="I543" s="81"/>
      <c r="J543" s="83"/>
      <c r="K543" s="84"/>
      <c r="L543" s="84"/>
      <c r="M543" s="85"/>
    </row>
    <row r="544" spans="1:13">
      <c r="A544" s="81"/>
      <c r="B544" s="121" t="str">
        <f>IF(COUNTIF(祝日!$B$2:$B$28,C544)&gt;0,"フィリピン祝日",IF(COUNTIF(祝日!$B$31:$B$52,C544)&gt;0,"日本の祝日",IF(COUNTIF(祝日!$B$55:$B$60,C544)&gt;0,"弊社休業日",IF(C544="","",TEXT(C544,"aaaa")))))</f>
        <v/>
      </c>
      <c r="C544" s="87"/>
      <c r="D544" s="86"/>
      <c r="E544" s="86"/>
      <c r="F544" s="124" t="str">
        <f>IF(AND(D544&lt;&gt;"",E544&lt;&gt;""),E544-D544,"")</f>
        <v/>
      </c>
      <c r="G544" s="81"/>
      <c r="H544" s="121" t="str">
        <f>IF(G544="","",VLOOKUP($G544,ご受講生徒様一覧表!$L:$M,2,FALSE))</f>
        <v/>
      </c>
      <c r="I544" s="81"/>
      <c r="J544" s="83"/>
      <c r="K544" s="84"/>
      <c r="L544" s="84"/>
      <c r="M544" s="85"/>
    </row>
    <row r="545" spans="1:13">
      <c r="A545" s="81"/>
      <c r="B545" s="121" t="str">
        <f>IF(COUNTIF(祝日!$B$2:$B$28,C545)&gt;0,"フィリピン祝日",IF(COUNTIF(祝日!$B$31:$B$52,C545)&gt;0,"日本の祝日",IF(COUNTIF(祝日!$B$55:$B$60,C545)&gt;0,"弊社休業日",IF(C545="","",TEXT(C545,"aaaa")))))</f>
        <v/>
      </c>
      <c r="C545" s="87"/>
      <c r="D545" s="86"/>
      <c r="E545" s="86"/>
      <c r="F545" s="124" t="str">
        <f>IF(AND(D545&lt;&gt;"",E545&lt;&gt;""),E545-D545,"")</f>
        <v/>
      </c>
      <c r="G545" s="81"/>
      <c r="H545" s="121" t="str">
        <f>IF(G545="","",VLOOKUP($G545,ご受講生徒様一覧表!$L:$M,2,FALSE))</f>
        <v/>
      </c>
      <c r="I545" s="81"/>
      <c r="J545" s="83"/>
      <c r="K545" s="84"/>
      <c r="L545" s="84"/>
      <c r="M545" s="85"/>
    </row>
    <row r="546" spans="1:13">
      <c r="A546" s="81"/>
      <c r="B546" s="121" t="str">
        <f>IF(COUNTIF(祝日!$B$2:$B$28,C546)&gt;0,"フィリピン祝日",IF(COUNTIF(祝日!$B$31:$B$52,C546)&gt;0,"日本の祝日",IF(COUNTIF(祝日!$B$55:$B$60,C546)&gt;0,"弊社休業日",IF(C546="","",TEXT(C546,"aaaa")))))</f>
        <v/>
      </c>
      <c r="C546" s="87"/>
      <c r="D546" s="86"/>
      <c r="E546" s="86"/>
      <c r="F546" s="124" t="str">
        <f>IF(AND(D546&lt;&gt;"",E546&lt;&gt;""),E546-D546,"")</f>
        <v/>
      </c>
      <c r="G546" s="81"/>
      <c r="H546" s="121" t="str">
        <f>IF(G546="","",VLOOKUP($G546,ご受講生徒様一覧表!$L:$M,2,FALSE))</f>
        <v/>
      </c>
      <c r="I546" s="81"/>
      <c r="J546" s="83"/>
      <c r="K546" s="84"/>
      <c r="L546" s="84"/>
      <c r="M546" s="85"/>
    </row>
    <row r="547" spans="1:13">
      <c r="A547" s="81"/>
      <c r="B547" s="121" t="str">
        <f>IF(COUNTIF(祝日!$B$2:$B$28,C547)&gt;0,"フィリピン祝日",IF(COUNTIF(祝日!$B$31:$B$52,C547)&gt;0,"日本の祝日",IF(COUNTIF(祝日!$B$55:$B$60,C547)&gt;0,"弊社休業日",IF(C547="","",TEXT(C547,"aaaa")))))</f>
        <v/>
      </c>
      <c r="C547" s="87"/>
      <c r="D547" s="86"/>
      <c r="E547" s="86"/>
      <c r="F547" s="124" t="str">
        <f>IF(AND(D547&lt;&gt;"",E547&lt;&gt;""),E547-D547,"")</f>
        <v/>
      </c>
      <c r="G547" s="81"/>
      <c r="H547" s="121" t="str">
        <f>IF(G547="","",VLOOKUP($G547,ご受講生徒様一覧表!$L:$M,2,FALSE))</f>
        <v/>
      </c>
      <c r="I547" s="81"/>
      <c r="J547" s="83"/>
      <c r="K547" s="84"/>
      <c r="L547" s="84"/>
      <c r="M547" s="85"/>
    </row>
    <row r="548" spans="1:13">
      <c r="A548" s="81"/>
      <c r="B548" s="121" t="str">
        <f>IF(COUNTIF(祝日!$B$2:$B$28,C548)&gt;0,"フィリピン祝日",IF(COUNTIF(祝日!$B$31:$B$52,C548)&gt;0,"日本の祝日",IF(COUNTIF(祝日!$B$55:$B$60,C548)&gt;0,"弊社休業日",IF(C548="","",TEXT(C548,"aaaa")))))</f>
        <v/>
      </c>
      <c r="C548" s="87"/>
      <c r="D548" s="86"/>
      <c r="E548" s="86"/>
      <c r="F548" s="124" t="str">
        <f>IF(AND(D548&lt;&gt;"",E548&lt;&gt;""),E548-D548,"")</f>
        <v/>
      </c>
      <c r="G548" s="81"/>
      <c r="H548" s="121" t="str">
        <f>IF(G548="","",VLOOKUP($G548,ご受講生徒様一覧表!$L:$M,2,FALSE))</f>
        <v/>
      </c>
      <c r="I548" s="81"/>
      <c r="J548" s="83"/>
      <c r="K548" s="84"/>
      <c r="L548" s="84"/>
      <c r="M548" s="85"/>
    </row>
    <row r="549" spans="1:13">
      <c r="A549" s="81"/>
      <c r="B549" s="121" t="str">
        <f>IF(COUNTIF(祝日!$B$2:$B$28,C549)&gt;0,"フィリピン祝日",IF(COUNTIF(祝日!$B$31:$B$52,C549)&gt;0,"日本の祝日",IF(COUNTIF(祝日!$B$55:$B$60,C549)&gt;0,"弊社休業日",IF(C549="","",TEXT(C549,"aaaa")))))</f>
        <v/>
      </c>
      <c r="C549" s="87"/>
      <c r="D549" s="86"/>
      <c r="E549" s="86"/>
      <c r="F549" s="124" t="str">
        <f>IF(AND(D549&lt;&gt;"",E549&lt;&gt;""),E549-D549,"")</f>
        <v/>
      </c>
      <c r="G549" s="81"/>
      <c r="H549" s="121" t="str">
        <f>IF(G549="","",VLOOKUP($G549,ご受講生徒様一覧表!$L:$M,2,FALSE))</f>
        <v/>
      </c>
      <c r="I549" s="81"/>
      <c r="J549" s="83"/>
      <c r="K549" s="84"/>
      <c r="L549" s="84"/>
      <c r="M549" s="85"/>
    </row>
    <row r="550" spans="1:13">
      <c r="A550" s="81"/>
      <c r="B550" s="121" t="str">
        <f>IF(COUNTIF(祝日!$B$2:$B$28,C550)&gt;0,"フィリピン祝日",IF(COUNTIF(祝日!$B$31:$B$52,C550)&gt;0,"日本の祝日",IF(COUNTIF(祝日!$B$55:$B$60,C550)&gt;0,"弊社休業日",IF(C550="","",TEXT(C550,"aaaa")))))</f>
        <v/>
      </c>
      <c r="C550" s="87"/>
      <c r="D550" s="86"/>
      <c r="E550" s="86"/>
      <c r="F550" s="124" t="str">
        <f>IF(AND(D550&lt;&gt;"",E550&lt;&gt;""),E550-D550,"")</f>
        <v/>
      </c>
      <c r="G550" s="81"/>
      <c r="H550" s="121" t="str">
        <f>IF(G550="","",VLOOKUP($G550,ご受講生徒様一覧表!$L:$M,2,FALSE))</f>
        <v/>
      </c>
      <c r="I550" s="81"/>
      <c r="J550" s="83"/>
      <c r="K550" s="84"/>
      <c r="L550" s="84"/>
      <c r="M550" s="85"/>
    </row>
    <row r="551" spans="1:13">
      <c r="A551" s="81"/>
      <c r="B551" s="121" t="str">
        <f>IF(COUNTIF(祝日!$B$2:$B$28,C551)&gt;0,"フィリピン祝日",IF(COUNTIF(祝日!$B$31:$B$52,C551)&gt;0,"日本の祝日",IF(COUNTIF(祝日!$B$55:$B$60,C551)&gt;0,"弊社休業日",IF(C551="","",TEXT(C551,"aaaa")))))</f>
        <v/>
      </c>
      <c r="C551" s="87"/>
      <c r="D551" s="86"/>
      <c r="E551" s="86"/>
      <c r="F551" s="124" t="str">
        <f>IF(AND(D551&lt;&gt;"",E551&lt;&gt;""),E551-D551,"")</f>
        <v/>
      </c>
      <c r="G551" s="81"/>
      <c r="H551" s="121" t="str">
        <f>IF(G551="","",VLOOKUP($G551,ご受講生徒様一覧表!$L:$M,2,FALSE))</f>
        <v/>
      </c>
      <c r="I551" s="81"/>
      <c r="J551" s="83"/>
      <c r="K551" s="84"/>
      <c r="L551" s="84"/>
      <c r="M551" s="85"/>
    </row>
    <row r="552" spans="1:13">
      <c r="A552" s="81"/>
      <c r="B552" s="121" t="str">
        <f>IF(COUNTIF(祝日!$B$2:$B$28,C552)&gt;0,"フィリピン祝日",IF(COUNTIF(祝日!$B$31:$B$52,C552)&gt;0,"日本の祝日",IF(COUNTIF(祝日!$B$55:$B$60,C552)&gt;0,"弊社休業日",IF(C552="","",TEXT(C552,"aaaa")))))</f>
        <v/>
      </c>
      <c r="C552" s="87"/>
      <c r="D552" s="86"/>
      <c r="E552" s="86"/>
      <c r="F552" s="124" t="str">
        <f>IF(AND(D552&lt;&gt;"",E552&lt;&gt;""),E552-D552,"")</f>
        <v/>
      </c>
      <c r="G552" s="81"/>
      <c r="H552" s="121" t="str">
        <f>IF(G552="","",VLOOKUP($G552,ご受講生徒様一覧表!$L:$M,2,FALSE))</f>
        <v/>
      </c>
      <c r="I552" s="81"/>
      <c r="J552" s="83"/>
      <c r="K552" s="84"/>
      <c r="L552" s="84"/>
      <c r="M552" s="85"/>
    </row>
    <row r="553" spans="1:13">
      <c r="A553" s="81"/>
      <c r="B553" s="121" t="str">
        <f>IF(COUNTIF(祝日!$B$2:$B$28,C553)&gt;0,"フィリピン祝日",IF(COUNTIF(祝日!$B$31:$B$52,C553)&gt;0,"日本の祝日",IF(COUNTIF(祝日!$B$55:$B$60,C553)&gt;0,"弊社休業日",IF(C553="","",TEXT(C553,"aaaa")))))</f>
        <v/>
      </c>
      <c r="C553" s="87"/>
      <c r="D553" s="86"/>
      <c r="E553" s="86"/>
      <c r="F553" s="124" t="str">
        <f>IF(AND(D553&lt;&gt;"",E553&lt;&gt;""),E553-D553,"")</f>
        <v/>
      </c>
      <c r="G553" s="81"/>
      <c r="H553" s="121" t="str">
        <f>IF(G553="","",VLOOKUP($G553,ご受講生徒様一覧表!$L:$M,2,FALSE))</f>
        <v/>
      </c>
      <c r="I553" s="81"/>
      <c r="J553" s="83"/>
      <c r="K553" s="84"/>
      <c r="L553" s="84"/>
      <c r="M553" s="85"/>
    </row>
    <row r="554" spans="1:13">
      <c r="A554" s="81"/>
      <c r="B554" s="121" t="str">
        <f>IF(COUNTIF(祝日!$B$2:$B$28,C554)&gt;0,"フィリピン祝日",IF(COUNTIF(祝日!$B$31:$B$52,C554)&gt;0,"日本の祝日",IF(COUNTIF(祝日!$B$55:$B$60,C554)&gt;0,"弊社休業日",IF(C554="","",TEXT(C554,"aaaa")))))</f>
        <v/>
      </c>
      <c r="C554" s="87"/>
      <c r="D554" s="86"/>
      <c r="E554" s="86"/>
      <c r="F554" s="124" t="str">
        <f>IF(AND(D554&lt;&gt;"",E554&lt;&gt;""),E554-D554,"")</f>
        <v/>
      </c>
      <c r="G554" s="81"/>
      <c r="H554" s="121" t="str">
        <f>IF(G554="","",VLOOKUP($G554,ご受講生徒様一覧表!$L:$M,2,FALSE))</f>
        <v/>
      </c>
      <c r="I554" s="81"/>
      <c r="J554" s="83"/>
      <c r="K554" s="84"/>
      <c r="L554" s="84"/>
      <c r="M554" s="85"/>
    </row>
    <row r="555" spans="1:13">
      <c r="A555" s="81"/>
      <c r="B555" s="121" t="str">
        <f>IF(COUNTIF(祝日!$B$2:$B$28,C555)&gt;0,"フィリピン祝日",IF(COUNTIF(祝日!$B$31:$B$52,C555)&gt;0,"日本の祝日",IF(COUNTIF(祝日!$B$55:$B$60,C555)&gt;0,"弊社休業日",IF(C555="","",TEXT(C555,"aaaa")))))</f>
        <v/>
      </c>
      <c r="C555" s="87"/>
      <c r="D555" s="86"/>
      <c r="E555" s="86"/>
      <c r="F555" s="124" t="str">
        <f>IF(AND(D555&lt;&gt;"",E555&lt;&gt;""),E555-D555,"")</f>
        <v/>
      </c>
      <c r="G555" s="81"/>
      <c r="H555" s="121" t="str">
        <f>IF(G555="","",VLOOKUP($G555,ご受講生徒様一覧表!$L:$M,2,FALSE))</f>
        <v/>
      </c>
      <c r="I555" s="81"/>
      <c r="J555" s="83"/>
      <c r="K555" s="84"/>
      <c r="L555" s="84"/>
      <c r="M555" s="85"/>
    </row>
    <row r="556" spans="1:13">
      <c r="A556" s="81"/>
      <c r="B556" s="121" t="str">
        <f>IF(COUNTIF(祝日!$B$2:$B$28,C556)&gt;0,"フィリピン祝日",IF(COUNTIF(祝日!$B$31:$B$52,C556)&gt;0,"日本の祝日",IF(COUNTIF(祝日!$B$55:$B$60,C556)&gt;0,"弊社休業日",IF(C556="","",TEXT(C556,"aaaa")))))</f>
        <v/>
      </c>
      <c r="C556" s="87"/>
      <c r="D556" s="86"/>
      <c r="E556" s="86"/>
      <c r="F556" s="124" t="str">
        <f>IF(AND(D556&lt;&gt;"",E556&lt;&gt;""),E556-D556,"")</f>
        <v/>
      </c>
      <c r="G556" s="81"/>
      <c r="H556" s="121" t="str">
        <f>IF(G556="","",VLOOKUP($G556,ご受講生徒様一覧表!$L:$M,2,FALSE))</f>
        <v/>
      </c>
      <c r="I556" s="81"/>
      <c r="J556" s="83"/>
      <c r="K556" s="84"/>
      <c r="L556" s="84"/>
      <c r="M556" s="85"/>
    </row>
    <row r="557" spans="1:13">
      <c r="A557" s="81"/>
      <c r="B557" s="121" t="str">
        <f>IF(COUNTIF(祝日!$B$2:$B$28,C557)&gt;0,"フィリピン祝日",IF(COUNTIF(祝日!$B$31:$B$52,C557)&gt;0,"日本の祝日",IF(COUNTIF(祝日!$B$55:$B$60,C557)&gt;0,"弊社休業日",IF(C557="","",TEXT(C557,"aaaa")))))</f>
        <v/>
      </c>
      <c r="C557" s="87"/>
      <c r="D557" s="86"/>
      <c r="E557" s="86"/>
      <c r="F557" s="124" t="str">
        <f>IF(AND(D557&lt;&gt;"",E557&lt;&gt;""),E557-D557,"")</f>
        <v/>
      </c>
      <c r="G557" s="81"/>
      <c r="H557" s="121" t="str">
        <f>IF(G557="","",VLOOKUP($G557,ご受講生徒様一覧表!$L:$M,2,FALSE))</f>
        <v/>
      </c>
      <c r="I557" s="81"/>
      <c r="J557" s="83"/>
      <c r="K557" s="84"/>
      <c r="L557" s="84"/>
      <c r="M557" s="85"/>
    </row>
    <row r="558" spans="1:13">
      <c r="A558" s="81"/>
      <c r="B558" s="121" t="str">
        <f>IF(COUNTIF(祝日!$B$2:$B$28,C558)&gt;0,"フィリピン祝日",IF(COUNTIF(祝日!$B$31:$B$52,C558)&gt;0,"日本の祝日",IF(COUNTIF(祝日!$B$55:$B$60,C558)&gt;0,"弊社休業日",IF(C558="","",TEXT(C558,"aaaa")))))</f>
        <v/>
      </c>
      <c r="C558" s="87"/>
      <c r="D558" s="86"/>
      <c r="E558" s="86"/>
      <c r="F558" s="124" t="str">
        <f>IF(AND(D558&lt;&gt;"",E558&lt;&gt;""),E558-D558,"")</f>
        <v/>
      </c>
      <c r="G558" s="81"/>
      <c r="H558" s="121" t="str">
        <f>IF(G558="","",VLOOKUP($G558,ご受講生徒様一覧表!$L:$M,2,FALSE))</f>
        <v/>
      </c>
      <c r="I558" s="81"/>
      <c r="J558" s="83"/>
      <c r="K558" s="84"/>
      <c r="L558" s="84"/>
      <c r="M558" s="85"/>
    </row>
    <row r="559" spans="1:13">
      <c r="A559" s="81"/>
      <c r="B559" s="121" t="str">
        <f>IF(COUNTIF(祝日!$B$2:$B$28,C559)&gt;0,"フィリピン祝日",IF(COUNTIF(祝日!$B$31:$B$52,C559)&gt;0,"日本の祝日",IF(COUNTIF(祝日!$B$55:$B$60,C559)&gt;0,"弊社休業日",IF(C559="","",TEXT(C559,"aaaa")))))</f>
        <v/>
      </c>
      <c r="C559" s="87"/>
      <c r="D559" s="86"/>
      <c r="E559" s="86"/>
      <c r="F559" s="124" t="str">
        <f>IF(AND(D559&lt;&gt;"",E559&lt;&gt;""),E559-D559,"")</f>
        <v/>
      </c>
      <c r="G559" s="81"/>
      <c r="H559" s="121" t="str">
        <f>IF(G559="","",VLOOKUP($G559,ご受講生徒様一覧表!$L:$M,2,FALSE))</f>
        <v/>
      </c>
      <c r="I559" s="81"/>
      <c r="J559" s="83"/>
      <c r="K559" s="84"/>
      <c r="L559" s="84"/>
      <c r="M559" s="85"/>
    </row>
    <row r="560" spans="1:13">
      <c r="A560" s="81"/>
      <c r="B560" s="121" t="str">
        <f>IF(COUNTIF(祝日!$B$2:$B$28,C560)&gt;0,"フィリピン祝日",IF(COUNTIF(祝日!$B$31:$B$52,C560)&gt;0,"日本の祝日",IF(COUNTIF(祝日!$B$55:$B$60,C560)&gt;0,"弊社休業日",IF(C560="","",TEXT(C560,"aaaa")))))</f>
        <v/>
      </c>
      <c r="C560" s="87"/>
      <c r="D560" s="86"/>
      <c r="E560" s="86"/>
      <c r="F560" s="124" t="str">
        <f>IF(AND(D560&lt;&gt;"",E560&lt;&gt;""),E560-D560,"")</f>
        <v/>
      </c>
      <c r="G560" s="81"/>
      <c r="H560" s="121" t="str">
        <f>IF(G560="","",VLOOKUP($G560,ご受講生徒様一覧表!$L:$M,2,FALSE))</f>
        <v/>
      </c>
      <c r="I560" s="81"/>
      <c r="J560" s="83"/>
      <c r="K560" s="84"/>
      <c r="L560" s="84"/>
      <c r="M560" s="85"/>
    </row>
    <row r="561" spans="1:13">
      <c r="A561" s="81"/>
      <c r="B561" s="121" t="str">
        <f>IF(COUNTIF(祝日!$B$2:$B$28,C561)&gt;0,"フィリピン祝日",IF(COUNTIF(祝日!$B$31:$B$52,C561)&gt;0,"日本の祝日",IF(COUNTIF(祝日!$B$55:$B$60,C561)&gt;0,"弊社休業日",IF(C561="","",TEXT(C561,"aaaa")))))</f>
        <v/>
      </c>
      <c r="C561" s="87"/>
      <c r="D561" s="86"/>
      <c r="E561" s="86"/>
      <c r="F561" s="124" t="str">
        <f>IF(AND(D561&lt;&gt;"",E561&lt;&gt;""),E561-D561,"")</f>
        <v/>
      </c>
      <c r="G561" s="81"/>
      <c r="H561" s="121" t="str">
        <f>IF(G561="","",VLOOKUP($G561,ご受講生徒様一覧表!$L:$M,2,FALSE))</f>
        <v/>
      </c>
      <c r="I561" s="81"/>
      <c r="J561" s="83"/>
      <c r="K561" s="84"/>
      <c r="L561" s="84"/>
      <c r="M561" s="85"/>
    </row>
    <row r="562" spans="1:13">
      <c r="A562" s="81"/>
      <c r="B562" s="121" t="str">
        <f>IF(COUNTIF(祝日!$B$2:$B$28,C562)&gt;0,"フィリピン祝日",IF(COUNTIF(祝日!$B$31:$B$52,C562)&gt;0,"日本の祝日",IF(COUNTIF(祝日!$B$55:$B$60,C562)&gt;0,"弊社休業日",IF(C562="","",TEXT(C562,"aaaa")))))</f>
        <v/>
      </c>
      <c r="C562" s="87"/>
      <c r="D562" s="86"/>
      <c r="E562" s="86"/>
      <c r="F562" s="124" t="str">
        <f>IF(AND(D562&lt;&gt;"",E562&lt;&gt;""),E562-D562,"")</f>
        <v/>
      </c>
      <c r="G562" s="81"/>
      <c r="H562" s="121" t="str">
        <f>IF(G562="","",VLOOKUP($G562,ご受講生徒様一覧表!$L:$M,2,FALSE))</f>
        <v/>
      </c>
      <c r="I562" s="81"/>
      <c r="J562" s="83"/>
      <c r="K562" s="84"/>
      <c r="L562" s="84"/>
      <c r="M562" s="85"/>
    </row>
    <row r="563" spans="1:13">
      <c r="A563" s="81"/>
      <c r="B563" s="121" t="str">
        <f>IF(COUNTIF(祝日!$B$2:$B$28,C563)&gt;0,"フィリピン祝日",IF(COUNTIF(祝日!$B$31:$B$52,C563)&gt;0,"日本の祝日",IF(COUNTIF(祝日!$B$55:$B$60,C563)&gt;0,"弊社休業日",IF(C563="","",TEXT(C563,"aaaa")))))</f>
        <v/>
      </c>
      <c r="C563" s="87"/>
      <c r="D563" s="86"/>
      <c r="E563" s="86"/>
      <c r="F563" s="124" t="str">
        <f>IF(AND(D563&lt;&gt;"",E563&lt;&gt;""),E563-D563,"")</f>
        <v/>
      </c>
      <c r="G563" s="81"/>
      <c r="H563" s="121" t="str">
        <f>IF(G563="","",VLOOKUP($G563,ご受講生徒様一覧表!$L:$M,2,FALSE))</f>
        <v/>
      </c>
      <c r="I563" s="81"/>
      <c r="J563" s="83"/>
      <c r="K563" s="84"/>
      <c r="L563" s="84"/>
      <c r="M563" s="85"/>
    </row>
    <row r="564" spans="1:13">
      <c r="A564" s="81"/>
      <c r="B564" s="121" t="str">
        <f>IF(COUNTIF(祝日!$B$2:$B$28,C564)&gt;0,"フィリピン祝日",IF(COUNTIF(祝日!$B$31:$B$52,C564)&gt;0,"日本の祝日",IF(COUNTIF(祝日!$B$55:$B$60,C564)&gt;0,"弊社休業日",IF(C564="","",TEXT(C564,"aaaa")))))</f>
        <v/>
      </c>
      <c r="C564" s="87"/>
      <c r="D564" s="86"/>
      <c r="E564" s="86"/>
      <c r="F564" s="124" t="str">
        <f>IF(AND(D564&lt;&gt;"",E564&lt;&gt;""),E564-D564,"")</f>
        <v/>
      </c>
      <c r="G564" s="81"/>
      <c r="H564" s="121" t="str">
        <f>IF(G564="","",VLOOKUP($G564,ご受講生徒様一覧表!$L:$M,2,FALSE))</f>
        <v/>
      </c>
      <c r="I564" s="81"/>
      <c r="J564" s="83"/>
      <c r="K564" s="84"/>
      <c r="L564" s="84"/>
      <c r="M564" s="85"/>
    </row>
    <row r="565" spans="1:13">
      <c r="A565" s="81"/>
      <c r="B565" s="121" t="str">
        <f>IF(COUNTIF(祝日!$B$2:$B$28,C565)&gt;0,"フィリピン祝日",IF(COUNTIF(祝日!$B$31:$B$52,C565)&gt;0,"日本の祝日",IF(COUNTIF(祝日!$B$55:$B$60,C565)&gt;0,"弊社休業日",IF(C565="","",TEXT(C565,"aaaa")))))</f>
        <v/>
      </c>
      <c r="C565" s="87"/>
      <c r="D565" s="86"/>
      <c r="E565" s="86"/>
      <c r="F565" s="124" t="str">
        <f>IF(AND(D565&lt;&gt;"",E565&lt;&gt;""),E565-D565,"")</f>
        <v/>
      </c>
      <c r="G565" s="81"/>
      <c r="H565" s="121" t="str">
        <f>IF(G565="","",VLOOKUP($G565,ご受講生徒様一覧表!$L:$M,2,FALSE))</f>
        <v/>
      </c>
      <c r="I565" s="81"/>
      <c r="J565" s="83"/>
      <c r="K565" s="84"/>
      <c r="L565" s="84"/>
      <c r="M565" s="85"/>
    </row>
    <row r="566" spans="1:13">
      <c r="A566" s="81"/>
      <c r="B566" s="121" t="str">
        <f>IF(COUNTIF(祝日!$B$2:$B$28,C566)&gt;0,"フィリピン祝日",IF(COUNTIF(祝日!$B$31:$B$52,C566)&gt;0,"日本の祝日",IF(COUNTIF(祝日!$B$55:$B$60,C566)&gt;0,"弊社休業日",IF(C566="","",TEXT(C566,"aaaa")))))</f>
        <v/>
      </c>
      <c r="C566" s="87"/>
      <c r="D566" s="86"/>
      <c r="E566" s="86"/>
      <c r="F566" s="124" t="str">
        <f>IF(AND(D566&lt;&gt;"",E566&lt;&gt;""),E566-D566,"")</f>
        <v/>
      </c>
      <c r="G566" s="81"/>
      <c r="H566" s="121" t="str">
        <f>IF(G566="","",VLOOKUP($G566,ご受講生徒様一覧表!$L:$M,2,FALSE))</f>
        <v/>
      </c>
      <c r="I566" s="81"/>
      <c r="J566" s="83"/>
      <c r="K566" s="84"/>
      <c r="L566" s="84"/>
      <c r="M566" s="85"/>
    </row>
    <row r="567" spans="1:13">
      <c r="A567" s="81"/>
      <c r="B567" s="121" t="str">
        <f>IF(COUNTIF(祝日!$B$2:$B$28,C567)&gt;0,"フィリピン祝日",IF(COUNTIF(祝日!$B$31:$B$52,C567)&gt;0,"日本の祝日",IF(COUNTIF(祝日!$B$55:$B$60,C567)&gt;0,"弊社休業日",IF(C567="","",TEXT(C567,"aaaa")))))</f>
        <v/>
      </c>
      <c r="C567" s="87"/>
      <c r="D567" s="86"/>
      <c r="E567" s="86"/>
      <c r="F567" s="124" t="str">
        <f>IF(AND(D567&lt;&gt;"",E567&lt;&gt;""),E567-D567,"")</f>
        <v/>
      </c>
      <c r="G567" s="81"/>
      <c r="H567" s="121" t="str">
        <f>IF(G567="","",VLOOKUP($G567,ご受講生徒様一覧表!$L:$M,2,FALSE))</f>
        <v/>
      </c>
      <c r="I567" s="81"/>
      <c r="J567" s="83"/>
      <c r="K567" s="84"/>
      <c r="L567" s="84"/>
      <c r="M567" s="85"/>
    </row>
    <row r="568" spans="1:13">
      <c r="A568" s="81"/>
      <c r="B568" s="121" t="str">
        <f>IF(COUNTIF(祝日!$B$2:$B$28,C568)&gt;0,"フィリピン祝日",IF(COUNTIF(祝日!$B$31:$B$52,C568)&gt;0,"日本の祝日",IF(COUNTIF(祝日!$B$55:$B$60,C568)&gt;0,"弊社休業日",IF(C568="","",TEXT(C568,"aaaa")))))</f>
        <v/>
      </c>
      <c r="C568" s="87"/>
      <c r="D568" s="86"/>
      <c r="E568" s="86"/>
      <c r="F568" s="124" t="str">
        <f>IF(AND(D568&lt;&gt;"",E568&lt;&gt;""),E568-D568,"")</f>
        <v/>
      </c>
      <c r="G568" s="81"/>
      <c r="H568" s="121" t="str">
        <f>IF(G568="","",VLOOKUP($G568,ご受講生徒様一覧表!$L:$M,2,FALSE))</f>
        <v/>
      </c>
      <c r="I568" s="81"/>
      <c r="J568" s="83"/>
      <c r="K568" s="84"/>
      <c r="L568" s="84"/>
      <c r="M568" s="85"/>
    </row>
    <row r="569" spans="1:13">
      <c r="A569" s="81"/>
      <c r="B569" s="121" t="str">
        <f>IF(COUNTIF(祝日!$B$2:$B$28,C569)&gt;0,"フィリピン祝日",IF(COUNTIF(祝日!$B$31:$B$52,C569)&gt;0,"日本の祝日",IF(COUNTIF(祝日!$B$55:$B$60,C569)&gt;0,"弊社休業日",IF(C569="","",TEXT(C569,"aaaa")))))</f>
        <v/>
      </c>
      <c r="C569" s="87"/>
      <c r="D569" s="86"/>
      <c r="E569" s="86"/>
      <c r="F569" s="124" t="str">
        <f>IF(AND(D569&lt;&gt;"",E569&lt;&gt;""),E569-D569,"")</f>
        <v/>
      </c>
      <c r="G569" s="81"/>
      <c r="H569" s="121" t="str">
        <f>IF(G569="","",VLOOKUP($G569,ご受講生徒様一覧表!$L:$M,2,FALSE))</f>
        <v/>
      </c>
      <c r="I569" s="81"/>
      <c r="J569" s="83"/>
      <c r="K569" s="84"/>
      <c r="L569" s="84"/>
      <c r="M569" s="85"/>
    </row>
    <row r="570" spans="1:13">
      <c r="A570" s="81"/>
      <c r="B570" s="121" t="str">
        <f>IF(COUNTIF(祝日!$B$2:$B$28,C570)&gt;0,"フィリピン祝日",IF(COUNTIF(祝日!$B$31:$B$52,C570)&gt;0,"日本の祝日",IF(COUNTIF(祝日!$B$55:$B$60,C570)&gt;0,"弊社休業日",IF(C570="","",TEXT(C570,"aaaa")))))</f>
        <v/>
      </c>
      <c r="C570" s="87"/>
      <c r="D570" s="86"/>
      <c r="E570" s="86"/>
      <c r="F570" s="124" t="str">
        <f>IF(AND(D570&lt;&gt;"",E570&lt;&gt;""),E570-D570,"")</f>
        <v/>
      </c>
      <c r="G570" s="81"/>
      <c r="H570" s="121" t="str">
        <f>IF(G570="","",VLOOKUP($G570,ご受講生徒様一覧表!$L:$M,2,FALSE))</f>
        <v/>
      </c>
      <c r="I570" s="81"/>
      <c r="J570" s="83"/>
      <c r="K570" s="84"/>
      <c r="L570" s="84"/>
      <c r="M570" s="85"/>
    </row>
    <row r="571" spans="1:13">
      <c r="A571" s="81"/>
      <c r="B571" s="121" t="str">
        <f>IF(COUNTIF(祝日!$B$2:$B$28,C571)&gt;0,"フィリピン祝日",IF(COUNTIF(祝日!$B$31:$B$52,C571)&gt;0,"日本の祝日",IF(COUNTIF(祝日!$B$55:$B$60,C571)&gt;0,"弊社休業日",IF(C571="","",TEXT(C571,"aaaa")))))</f>
        <v/>
      </c>
      <c r="C571" s="87"/>
      <c r="D571" s="86"/>
      <c r="E571" s="86"/>
      <c r="F571" s="124" t="str">
        <f>IF(AND(D571&lt;&gt;"",E571&lt;&gt;""),E571-D571,"")</f>
        <v/>
      </c>
      <c r="G571" s="81"/>
      <c r="H571" s="121" t="str">
        <f>IF(G571="","",VLOOKUP($G571,ご受講生徒様一覧表!$L:$M,2,FALSE))</f>
        <v/>
      </c>
      <c r="I571" s="81"/>
      <c r="J571" s="83"/>
      <c r="K571" s="84"/>
      <c r="L571" s="84"/>
      <c r="M571" s="85"/>
    </row>
    <row r="572" spans="1:13">
      <c r="A572" s="81"/>
      <c r="B572" s="121" t="str">
        <f>IF(COUNTIF(祝日!$B$2:$B$28,C572)&gt;0,"フィリピン祝日",IF(COUNTIF(祝日!$B$31:$B$52,C572)&gt;0,"日本の祝日",IF(COUNTIF(祝日!$B$55:$B$60,C572)&gt;0,"弊社休業日",IF(C572="","",TEXT(C572,"aaaa")))))</f>
        <v/>
      </c>
      <c r="C572" s="87"/>
      <c r="D572" s="86"/>
      <c r="E572" s="86"/>
      <c r="F572" s="124" t="str">
        <f>IF(AND(D572&lt;&gt;"",E572&lt;&gt;""),E572-D572,"")</f>
        <v/>
      </c>
      <c r="G572" s="81"/>
      <c r="H572" s="121" t="str">
        <f>IF(G572="","",VLOOKUP($G572,ご受講生徒様一覧表!$L:$M,2,FALSE))</f>
        <v/>
      </c>
      <c r="I572" s="81"/>
      <c r="J572" s="83"/>
      <c r="K572" s="84"/>
      <c r="L572" s="84"/>
      <c r="M572" s="85"/>
    </row>
    <row r="573" spans="1:13">
      <c r="A573" s="81"/>
      <c r="B573" s="121" t="str">
        <f>IF(COUNTIF(祝日!$B$2:$B$28,C573)&gt;0,"フィリピン祝日",IF(COUNTIF(祝日!$B$31:$B$52,C573)&gt;0,"日本の祝日",IF(COUNTIF(祝日!$B$55:$B$60,C573)&gt;0,"弊社休業日",IF(C573="","",TEXT(C573,"aaaa")))))</f>
        <v/>
      </c>
      <c r="C573" s="87"/>
      <c r="D573" s="86"/>
      <c r="E573" s="86"/>
      <c r="F573" s="124" t="str">
        <f>IF(AND(D573&lt;&gt;"",E573&lt;&gt;""),E573-D573,"")</f>
        <v/>
      </c>
      <c r="G573" s="81"/>
      <c r="H573" s="121" t="str">
        <f>IF(G573="","",VLOOKUP($G573,ご受講生徒様一覧表!$L:$M,2,FALSE))</f>
        <v/>
      </c>
      <c r="I573" s="81"/>
      <c r="J573" s="83"/>
      <c r="K573" s="84"/>
      <c r="L573" s="84"/>
      <c r="M573" s="85"/>
    </row>
    <row r="574" spans="1:13">
      <c r="A574" s="81"/>
      <c r="B574" s="121" t="str">
        <f>IF(COUNTIF(祝日!$B$2:$B$28,C574)&gt;0,"フィリピン祝日",IF(COUNTIF(祝日!$B$31:$B$52,C574)&gt;0,"日本の祝日",IF(COUNTIF(祝日!$B$55:$B$60,C574)&gt;0,"弊社休業日",IF(C574="","",TEXT(C574,"aaaa")))))</f>
        <v/>
      </c>
      <c r="C574" s="87"/>
      <c r="D574" s="86"/>
      <c r="E574" s="86"/>
      <c r="F574" s="124" t="str">
        <f>IF(AND(D574&lt;&gt;"",E574&lt;&gt;""),E574-D574,"")</f>
        <v/>
      </c>
      <c r="G574" s="81"/>
      <c r="H574" s="121" t="str">
        <f>IF(G574="","",VLOOKUP($G574,ご受講生徒様一覧表!$L:$M,2,FALSE))</f>
        <v/>
      </c>
      <c r="I574" s="81"/>
      <c r="J574" s="83"/>
      <c r="K574" s="84"/>
      <c r="L574" s="84"/>
      <c r="M574" s="85"/>
    </row>
    <row r="575" spans="1:13">
      <c r="A575" s="81"/>
      <c r="B575" s="121" t="str">
        <f>IF(COUNTIF(祝日!$B$2:$B$28,C575)&gt;0,"フィリピン祝日",IF(COUNTIF(祝日!$B$31:$B$52,C575)&gt;0,"日本の祝日",IF(COUNTIF(祝日!$B$55:$B$60,C575)&gt;0,"弊社休業日",IF(C575="","",TEXT(C575,"aaaa")))))</f>
        <v/>
      </c>
      <c r="C575" s="87"/>
      <c r="D575" s="86"/>
      <c r="E575" s="86"/>
      <c r="F575" s="124" t="str">
        <f>IF(AND(D575&lt;&gt;"",E575&lt;&gt;""),E575-D575,"")</f>
        <v/>
      </c>
      <c r="G575" s="81"/>
      <c r="H575" s="121" t="str">
        <f>IF(G575="","",VLOOKUP($G575,ご受講生徒様一覧表!$L:$M,2,FALSE))</f>
        <v/>
      </c>
      <c r="I575" s="81"/>
      <c r="J575" s="83"/>
      <c r="K575" s="84"/>
      <c r="L575" s="84"/>
      <c r="M575" s="85"/>
    </row>
    <row r="576" spans="1:13">
      <c r="A576" s="81"/>
      <c r="B576" s="121" t="str">
        <f>IF(COUNTIF(祝日!$B$2:$B$28,C576)&gt;0,"フィリピン祝日",IF(COUNTIF(祝日!$B$31:$B$52,C576)&gt;0,"日本の祝日",IF(COUNTIF(祝日!$B$55:$B$60,C576)&gt;0,"弊社休業日",IF(C576="","",TEXT(C576,"aaaa")))))</f>
        <v/>
      </c>
      <c r="C576" s="87"/>
      <c r="D576" s="86"/>
      <c r="E576" s="86"/>
      <c r="F576" s="124" t="str">
        <f>IF(AND(D576&lt;&gt;"",E576&lt;&gt;""),E576-D576,"")</f>
        <v/>
      </c>
      <c r="G576" s="81"/>
      <c r="H576" s="121" t="str">
        <f>IF(G576="","",VLOOKUP($G576,ご受講生徒様一覧表!$L:$M,2,FALSE))</f>
        <v/>
      </c>
      <c r="I576" s="81"/>
      <c r="J576" s="83"/>
      <c r="K576" s="84"/>
      <c r="L576" s="84"/>
      <c r="M576" s="85"/>
    </row>
    <row r="577" spans="1:13">
      <c r="A577" s="81"/>
      <c r="B577" s="121" t="str">
        <f>IF(COUNTIF(祝日!$B$2:$B$28,C577)&gt;0,"フィリピン祝日",IF(COUNTIF(祝日!$B$31:$B$52,C577)&gt;0,"日本の祝日",IF(COUNTIF(祝日!$B$55:$B$60,C577)&gt;0,"弊社休業日",IF(C577="","",TEXT(C577,"aaaa")))))</f>
        <v/>
      </c>
      <c r="C577" s="87"/>
      <c r="D577" s="86"/>
      <c r="E577" s="86"/>
      <c r="F577" s="124" t="str">
        <f>IF(AND(D577&lt;&gt;"",E577&lt;&gt;""),E577-D577,"")</f>
        <v/>
      </c>
      <c r="G577" s="81"/>
      <c r="H577" s="121" t="str">
        <f>IF(G577="","",VLOOKUP($G577,ご受講生徒様一覧表!$L:$M,2,FALSE))</f>
        <v/>
      </c>
      <c r="I577" s="81"/>
      <c r="J577" s="83"/>
      <c r="K577" s="84"/>
      <c r="L577" s="84"/>
      <c r="M577" s="85"/>
    </row>
    <row r="578" spans="1:13">
      <c r="A578" s="81"/>
      <c r="B578" s="121" t="str">
        <f>IF(COUNTIF(祝日!$B$2:$B$28,C578)&gt;0,"フィリピン祝日",IF(COUNTIF(祝日!$B$31:$B$52,C578)&gt;0,"日本の祝日",IF(COUNTIF(祝日!$B$55:$B$60,C578)&gt;0,"弊社休業日",IF(C578="","",TEXT(C578,"aaaa")))))</f>
        <v/>
      </c>
      <c r="C578" s="87"/>
      <c r="D578" s="86"/>
      <c r="E578" s="86"/>
      <c r="F578" s="124" t="str">
        <f>IF(AND(D578&lt;&gt;"",E578&lt;&gt;""),E578-D578,"")</f>
        <v/>
      </c>
      <c r="G578" s="81"/>
      <c r="H578" s="121" t="str">
        <f>IF(G578="","",VLOOKUP($G578,ご受講生徒様一覧表!$L:$M,2,FALSE))</f>
        <v/>
      </c>
      <c r="I578" s="81"/>
      <c r="J578" s="83"/>
      <c r="K578" s="84"/>
      <c r="L578" s="84"/>
      <c r="M578" s="85"/>
    </row>
    <row r="579" spans="1:13">
      <c r="A579" s="81"/>
      <c r="B579" s="121" t="str">
        <f>IF(COUNTIF(祝日!$B$2:$B$28,C579)&gt;0,"フィリピン祝日",IF(COUNTIF(祝日!$B$31:$B$52,C579)&gt;0,"日本の祝日",IF(COUNTIF(祝日!$B$55:$B$60,C579)&gt;0,"弊社休業日",IF(C579="","",TEXT(C579,"aaaa")))))</f>
        <v/>
      </c>
      <c r="C579" s="87"/>
      <c r="D579" s="86"/>
      <c r="E579" s="86"/>
      <c r="F579" s="124" t="str">
        <f>IF(AND(D579&lt;&gt;"",E579&lt;&gt;""),E579-D579,"")</f>
        <v/>
      </c>
      <c r="G579" s="81"/>
      <c r="H579" s="121" t="str">
        <f>IF(G579="","",VLOOKUP($G579,ご受講生徒様一覧表!$L:$M,2,FALSE))</f>
        <v/>
      </c>
      <c r="I579" s="81"/>
      <c r="J579" s="83"/>
      <c r="K579" s="84"/>
      <c r="L579" s="84"/>
      <c r="M579" s="85"/>
    </row>
    <row r="580" spans="1:13">
      <c r="A580" s="81"/>
      <c r="B580" s="121" t="str">
        <f>IF(COUNTIF(祝日!$B$2:$B$28,C580)&gt;0,"フィリピン祝日",IF(COUNTIF(祝日!$B$31:$B$52,C580)&gt;0,"日本の祝日",IF(COUNTIF(祝日!$B$55:$B$60,C580)&gt;0,"弊社休業日",IF(C580="","",TEXT(C580,"aaaa")))))</f>
        <v/>
      </c>
      <c r="C580" s="87"/>
      <c r="D580" s="86"/>
      <c r="E580" s="86"/>
      <c r="F580" s="124" t="str">
        <f>IF(AND(D580&lt;&gt;"",E580&lt;&gt;""),E580-D580,"")</f>
        <v/>
      </c>
      <c r="G580" s="81"/>
      <c r="H580" s="121" t="str">
        <f>IF(G580="","",VLOOKUP($G580,ご受講生徒様一覧表!$L:$M,2,FALSE))</f>
        <v/>
      </c>
      <c r="I580" s="81"/>
      <c r="J580" s="83"/>
      <c r="K580" s="84"/>
      <c r="L580" s="84"/>
      <c r="M580" s="85"/>
    </row>
    <row r="581" spans="1:13">
      <c r="A581" s="81"/>
      <c r="B581" s="121" t="str">
        <f>IF(COUNTIF(祝日!$B$2:$B$28,C581)&gt;0,"フィリピン祝日",IF(COUNTIF(祝日!$B$31:$B$52,C581)&gt;0,"日本の祝日",IF(COUNTIF(祝日!$B$55:$B$60,C581)&gt;0,"弊社休業日",IF(C581="","",TEXT(C581,"aaaa")))))</f>
        <v/>
      </c>
      <c r="C581" s="87"/>
      <c r="D581" s="86"/>
      <c r="E581" s="86"/>
      <c r="F581" s="124" t="str">
        <f>IF(AND(D581&lt;&gt;"",E581&lt;&gt;""),E581-D581,"")</f>
        <v/>
      </c>
      <c r="G581" s="81"/>
      <c r="H581" s="121" t="str">
        <f>IF(G581="","",VLOOKUP($G581,ご受講生徒様一覧表!$L:$M,2,FALSE))</f>
        <v/>
      </c>
      <c r="I581" s="81"/>
      <c r="J581" s="83"/>
      <c r="K581" s="84"/>
      <c r="L581" s="84"/>
      <c r="M581" s="85"/>
    </row>
    <row r="582" spans="1:13">
      <c r="A582" s="81"/>
      <c r="B582" s="121" t="str">
        <f>IF(COUNTIF(祝日!$B$2:$B$28,C582)&gt;0,"フィリピン祝日",IF(COUNTIF(祝日!$B$31:$B$52,C582)&gt;0,"日本の祝日",IF(COUNTIF(祝日!$B$55:$B$60,C582)&gt;0,"弊社休業日",IF(C582="","",TEXT(C582,"aaaa")))))</f>
        <v/>
      </c>
      <c r="C582" s="87"/>
      <c r="D582" s="86"/>
      <c r="E582" s="86"/>
      <c r="F582" s="124" t="str">
        <f>IF(AND(D582&lt;&gt;"",E582&lt;&gt;""),E582-D582,"")</f>
        <v/>
      </c>
      <c r="G582" s="81"/>
      <c r="H582" s="121" t="str">
        <f>IF(G582="","",VLOOKUP($G582,ご受講生徒様一覧表!$L:$M,2,FALSE))</f>
        <v/>
      </c>
      <c r="I582" s="81"/>
      <c r="J582" s="83"/>
      <c r="K582" s="84"/>
      <c r="L582" s="84"/>
      <c r="M582" s="85"/>
    </row>
    <row r="583" spans="1:13">
      <c r="A583" s="81"/>
      <c r="B583" s="121" t="str">
        <f>IF(COUNTIF(祝日!$B$2:$B$28,C583)&gt;0,"フィリピン祝日",IF(COUNTIF(祝日!$B$31:$B$52,C583)&gt;0,"日本の祝日",IF(COUNTIF(祝日!$B$55:$B$60,C583)&gt;0,"弊社休業日",IF(C583="","",TEXT(C583,"aaaa")))))</f>
        <v/>
      </c>
      <c r="C583" s="87"/>
      <c r="D583" s="86"/>
      <c r="E583" s="86"/>
      <c r="F583" s="124" t="str">
        <f>IF(AND(D583&lt;&gt;"",E583&lt;&gt;""),E583-D583,"")</f>
        <v/>
      </c>
      <c r="G583" s="81"/>
      <c r="H583" s="121" t="str">
        <f>IF(G583="","",VLOOKUP($G583,ご受講生徒様一覧表!$L:$M,2,FALSE))</f>
        <v/>
      </c>
      <c r="I583" s="81"/>
      <c r="J583" s="83"/>
      <c r="K583" s="84"/>
      <c r="L583" s="84"/>
      <c r="M583" s="85"/>
    </row>
    <row r="584" spans="1:13">
      <c r="A584" s="81"/>
      <c r="B584" s="121" t="str">
        <f>IF(COUNTIF(祝日!$B$2:$B$28,C584)&gt;0,"フィリピン祝日",IF(COUNTIF(祝日!$B$31:$B$52,C584)&gt;0,"日本の祝日",IF(COUNTIF(祝日!$B$55:$B$60,C584)&gt;0,"弊社休業日",IF(C584="","",TEXT(C584,"aaaa")))))</f>
        <v/>
      </c>
      <c r="C584" s="87"/>
      <c r="D584" s="86"/>
      <c r="E584" s="86"/>
      <c r="F584" s="124" t="str">
        <f>IF(AND(D584&lt;&gt;"",E584&lt;&gt;""),E584-D584,"")</f>
        <v/>
      </c>
      <c r="G584" s="81"/>
      <c r="H584" s="121" t="str">
        <f>IF(G584="","",VLOOKUP($G584,ご受講生徒様一覧表!$L:$M,2,FALSE))</f>
        <v/>
      </c>
      <c r="I584" s="81"/>
      <c r="J584" s="83"/>
      <c r="K584" s="84"/>
      <c r="L584" s="84"/>
      <c r="M584" s="85"/>
    </row>
    <row r="585" spans="1:13">
      <c r="A585" s="81"/>
      <c r="B585" s="121" t="str">
        <f>IF(COUNTIF(祝日!$B$2:$B$28,C585)&gt;0,"フィリピン祝日",IF(COUNTIF(祝日!$B$31:$B$52,C585)&gt;0,"日本の祝日",IF(COUNTIF(祝日!$B$55:$B$60,C585)&gt;0,"弊社休業日",IF(C585="","",TEXT(C585,"aaaa")))))</f>
        <v/>
      </c>
      <c r="C585" s="87"/>
      <c r="D585" s="86"/>
      <c r="E585" s="86"/>
      <c r="F585" s="124" t="str">
        <f>IF(AND(D585&lt;&gt;"",E585&lt;&gt;""),E585-D585,"")</f>
        <v/>
      </c>
      <c r="G585" s="81"/>
      <c r="H585" s="121" t="str">
        <f>IF(G585="","",VLOOKUP($G585,ご受講生徒様一覧表!$L:$M,2,FALSE))</f>
        <v/>
      </c>
      <c r="I585" s="81"/>
      <c r="J585" s="83"/>
      <c r="K585" s="84"/>
      <c r="L585" s="84"/>
      <c r="M585" s="85"/>
    </row>
    <row r="586" spans="1:13">
      <c r="A586" s="81"/>
      <c r="B586" s="121" t="str">
        <f>IF(COUNTIF(祝日!$B$2:$B$28,C586)&gt;0,"フィリピン祝日",IF(COUNTIF(祝日!$B$31:$B$52,C586)&gt;0,"日本の祝日",IF(COUNTIF(祝日!$B$55:$B$60,C586)&gt;0,"弊社休業日",IF(C586="","",TEXT(C586,"aaaa")))))</f>
        <v/>
      </c>
      <c r="C586" s="87"/>
      <c r="D586" s="86"/>
      <c r="E586" s="86"/>
      <c r="F586" s="124" t="str">
        <f>IF(AND(D586&lt;&gt;"",E586&lt;&gt;""),E586-D586,"")</f>
        <v/>
      </c>
      <c r="G586" s="81"/>
      <c r="H586" s="121" t="str">
        <f>IF(G586="","",VLOOKUP($G586,ご受講生徒様一覧表!$L:$M,2,FALSE))</f>
        <v/>
      </c>
      <c r="I586" s="81"/>
      <c r="J586" s="83"/>
      <c r="K586" s="84"/>
      <c r="L586" s="84"/>
      <c r="M586" s="85"/>
    </row>
    <row r="587" spans="1:13">
      <c r="A587" s="81"/>
      <c r="B587" s="121" t="str">
        <f>IF(COUNTIF(祝日!$B$2:$B$28,C587)&gt;0,"フィリピン祝日",IF(COUNTIF(祝日!$B$31:$B$52,C587)&gt;0,"日本の祝日",IF(COUNTIF(祝日!$B$55:$B$60,C587)&gt;0,"弊社休業日",IF(C587="","",TEXT(C587,"aaaa")))))</f>
        <v/>
      </c>
      <c r="C587" s="87"/>
      <c r="D587" s="86"/>
      <c r="E587" s="86"/>
      <c r="F587" s="124" t="str">
        <f>IF(AND(D587&lt;&gt;"",E587&lt;&gt;""),E587-D587,"")</f>
        <v/>
      </c>
      <c r="G587" s="81"/>
      <c r="H587" s="121" t="str">
        <f>IF(G587="","",VLOOKUP($G587,ご受講生徒様一覧表!$L:$M,2,FALSE))</f>
        <v/>
      </c>
      <c r="I587" s="81"/>
      <c r="J587" s="83"/>
      <c r="K587" s="84"/>
      <c r="L587" s="84"/>
      <c r="M587" s="85"/>
    </row>
    <row r="588" spans="1:13">
      <c r="A588" s="81"/>
      <c r="B588" s="121" t="str">
        <f>IF(COUNTIF(祝日!$B$2:$B$28,C588)&gt;0,"フィリピン祝日",IF(COUNTIF(祝日!$B$31:$B$52,C588)&gt;0,"日本の祝日",IF(COUNTIF(祝日!$B$55:$B$60,C588)&gt;0,"弊社休業日",IF(C588="","",TEXT(C588,"aaaa")))))</f>
        <v/>
      </c>
      <c r="C588" s="87"/>
      <c r="D588" s="86"/>
      <c r="E588" s="86"/>
      <c r="F588" s="124" t="str">
        <f>IF(AND(D588&lt;&gt;"",E588&lt;&gt;""),E588-D588,"")</f>
        <v/>
      </c>
      <c r="G588" s="81"/>
      <c r="H588" s="121" t="str">
        <f>IF(G588="","",VLOOKUP($G588,ご受講生徒様一覧表!$L:$M,2,FALSE))</f>
        <v/>
      </c>
      <c r="I588" s="81"/>
      <c r="J588" s="83"/>
      <c r="K588" s="84"/>
      <c r="L588" s="84"/>
      <c r="M588" s="85"/>
    </row>
    <row r="589" spans="1:13">
      <c r="A589" s="81"/>
      <c r="B589" s="121" t="str">
        <f>IF(COUNTIF(祝日!$B$2:$B$28,C589)&gt;0,"フィリピン祝日",IF(COUNTIF(祝日!$B$31:$B$52,C589)&gt;0,"日本の祝日",IF(COUNTIF(祝日!$B$55:$B$60,C589)&gt;0,"弊社休業日",IF(C589="","",TEXT(C589,"aaaa")))))</f>
        <v/>
      </c>
      <c r="C589" s="87"/>
      <c r="D589" s="86"/>
      <c r="E589" s="86"/>
      <c r="F589" s="124" t="str">
        <f>IF(AND(D589&lt;&gt;"",E589&lt;&gt;""),E589-D589,"")</f>
        <v/>
      </c>
      <c r="G589" s="81"/>
      <c r="H589" s="121" t="str">
        <f>IF(G589="","",VLOOKUP($G589,ご受講生徒様一覧表!$L:$M,2,FALSE))</f>
        <v/>
      </c>
      <c r="I589" s="81"/>
      <c r="J589" s="83"/>
      <c r="K589" s="84"/>
      <c r="L589" s="84"/>
      <c r="M589" s="85"/>
    </row>
    <row r="590" spans="1:13">
      <c r="A590" s="81"/>
      <c r="B590" s="121" t="str">
        <f>IF(COUNTIF(祝日!$B$2:$B$28,C590)&gt;0,"フィリピン祝日",IF(COUNTIF(祝日!$B$31:$B$52,C590)&gt;0,"日本の祝日",IF(COUNTIF(祝日!$B$55:$B$60,C590)&gt;0,"弊社休業日",IF(C590="","",TEXT(C590,"aaaa")))))</f>
        <v/>
      </c>
      <c r="C590" s="87"/>
      <c r="D590" s="86"/>
      <c r="E590" s="86"/>
      <c r="F590" s="124" t="str">
        <f>IF(AND(D590&lt;&gt;"",E590&lt;&gt;""),E590-D590,"")</f>
        <v/>
      </c>
      <c r="G590" s="81"/>
      <c r="H590" s="121" t="str">
        <f>IF(G590="","",VLOOKUP($G590,ご受講生徒様一覧表!$L:$M,2,FALSE))</f>
        <v/>
      </c>
      <c r="I590" s="81"/>
      <c r="J590" s="83"/>
      <c r="K590" s="84"/>
      <c r="L590" s="84"/>
      <c r="M590" s="85"/>
    </row>
    <row r="591" spans="1:13">
      <c r="A591" s="81"/>
      <c r="B591" s="121" t="str">
        <f>IF(COUNTIF(祝日!$B$2:$B$28,C591)&gt;0,"フィリピン祝日",IF(COUNTIF(祝日!$B$31:$B$52,C591)&gt;0,"日本の祝日",IF(COUNTIF(祝日!$B$55:$B$60,C591)&gt;0,"弊社休業日",IF(C591="","",TEXT(C591,"aaaa")))))</f>
        <v/>
      </c>
      <c r="C591" s="87"/>
      <c r="D591" s="86"/>
      <c r="E591" s="86"/>
      <c r="F591" s="124" t="str">
        <f>IF(AND(D591&lt;&gt;"",E591&lt;&gt;""),E591-D591,"")</f>
        <v/>
      </c>
      <c r="G591" s="81"/>
      <c r="H591" s="121" t="str">
        <f>IF(G591="","",VLOOKUP($G591,ご受講生徒様一覧表!$L:$M,2,FALSE))</f>
        <v/>
      </c>
      <c r="I591" s="81"/>
      <c r="J591" s="83"/>
      <c r="K591" s="84"/>
      <c r="L591" s="84"/>
      <c r="M591" s="85"/>
    </row>
    <row r="592" spans="1:13">
      <c r="A592" s="81"/>
      <c r="B592" s="121" t="str">
        <f>IF(COUNTIF(祝日!$B$2:$B$28,C592)&gt;0,"フィリピン祝日",IF(COUNTIF(祝日!$B$31:$B$52,C592)&gt;0,"日本の祝日",IF(COUNTIF(祝日!$B$55:$B$60,C592)&gt;0,"弊社休業日",IF(C592="","",TEXT(C592,"aaaa")))))</f>
        <v/>
      </c>
      <c r="C592" s="87"/>
      <c r="D592" s="86"/>
      <c r="E592" s="86"/>
      <c r="F592" s="124" t="str">
        <f>IF(AND(D592&lt;&gt;"",E592&lt;&gt;""),E592-D592,"")</f>
        <v/>
      </c>
      <c r="G592" s="81"/>
      <c r="H592" s="121" t="str">
        <f>IF(G592="","",VLOOKUP($G592,ご受講生徒様一覧表!$L:$M,2,FALSE))</f>
        <v/>
      </c>
      <c r="I592" s="81"/>
      <c r="J592" s="83"/>
      <c r="K592" s="84"/>
      <c r="L592" s="84"/>
      <c r="M592" s="85"/>
    </row>
    <row r="593" spans="1:13">
      <c r="A593" s="81"/>
      <c r="B593" s="121" t="str">
        <f>IF(COUNTIF(祝日!$B$2:$B$28,C593)&gt;0,"フィリピン祝日",IF(COUNTIF(祝日!$B$31:$B$52,C593)&gt;0,"日本の祝日",IF(COUNTIF(祝日!$B$55:$B$60,C593)&gt;0,"弊社休業日",IF(C593="","",TEXT(C593,"aaaa")))))</f>
        <v/>
      </c>
      <c r="C593" s="87"/>
      <c r="D593" s="86"/>
      <c r="E593" s="86"/>
      <c r="F593" s="124" t="str">
        <f>IF(AND(D593&lt;&gt;"",E593&lt;&gt;""),E593-D593,"")</f>
        <v/>
      </c>
      <c r="G593" s="81"/>
      <c r="H593" s="121" t="str">
        <f>IF(G593="","",VLOOKUP($G593,ご受講生徒様一覧表!$L:$M,2,FALSE))</f>
        <v/>
      </c>
      <c r="I593" s="81"/>
      <c r="J593" s="83"/>
      <c r="K593" s="84"/>
      <c r="L593" s="84"/>
      <c r="M593" s="85"/>
    </row>
    <row r="594" spans="1:13">
      <c r="A594" s="81"/>
      <c r="B594" s="121" t="str">
        <f>IF(COUNTIF(祝日!$B$2:$B$28,C594)&gt;0,"フィリピン祝日",IF(COUNTIF(祝日!$B$31:$B$52,C594)&gt;0,"日本の祝日",IF(COUNTIF(祝日!$B$55:$B$60,C594)&gt;0,"弊社休業日",IF(C594="","",TEXT(C594,"aaaa")))))</f>
        <v/>
      </c>
      <c r="C594" s="87"/>
      <c r="D594" s="86"/>
      <c r="E594" s="86"/>
      <c r="F594" s="124" t="str">
        <f>IF(AND(D594&lt;&gt;"",E594&lt;&gt;""),E594-D594,"")</f>
        <v/>
      </c>
      <c r="G594" s="81"/>
      <c r="H594" s="121" t="str">
        <f>IF(G594="","",VLOOKUP($G594,ご受講生徒様一覧表!$L:$M,2,FALSE))</f>
        <v/>
      </c>
      <c r="I594" s="81"/>
      <c r="J594" s="83"/>
      <c r="K594" s="84"/>
      <c r="L594" s="84"/>
      <c r="M594" s="85"/>
    </row>
    <row r="595" spans="1:13">
      <c r="A595" s="81"/>
      <c r="B595" s="121" t="str">
        <f>IF(COUNTIF(祝日!$B$2:$B$28,C595)&gt;0,"フィリピン祝日",IF(COUNTIF(祝日!$B$31:$B$52,C595)&gt;0,"日本の祝日",IF(COUNTIF(祝日!$B$55:$B$60,C595)&gt;0,"弊社休業日",IF(C595="","",TEXT(C595,"aaaa")))))</f>
        <v/>
      </c>
      <c r="C595" s="87"/>
      <c r="D595" s="86"/>
      <c r="E595" s="86"/>
      <c r="F595" s="124" t="str">
        <f>IF(AND(D595&lt;&gt;"",E595&lt;&gt;""),E595-D595,"")</f>
        <v/>
      </c>
      <c r="G595" s="81"/>
      <c r="H595" s="121" t="str">
        <f>IF(G595="","",VLOOKUP($G595,ご受講生徒様一覧表!$L:$M,2,FALSE))</f>
        <v/>
      </c>
      <c r="I595" s="81"/>
      <c r="J595" s="83"/>
      <c r="K595" s="84"/>
      <c r="L595" s="84"/>
      <c r="M595" s="85"/>
    </row>
    <row r="596" spans="1:13">
      <c r="A596" s="81"/>
      <c r="B596" s="121" t="str">
        <f>IF(COUNTIF(祝日!$B$2:$B$28,C596)&gt;0,"フィリピン祝日",IF(COUNTIF(祝日!$B$31:$B$52,C596)&gt;0,"日本の祝日",IF(COUNTIF(祝日!$B$55:$B$60,C596)&gt;0,"弊社休業日",IF(C596="","",TEXT(C596,"aaaa")))))</f>
        <v/>
      </c>
      <c r="C596" s="87"/>
      <c r="D596" s="86"/>
      <c r="E596" s="86"/>
      <c r="F596" s="124" t="str">
        <f>IF(AND(D596&lt;&gt;"",E596&lt;&gt;""),E596-D596,"")</f>
        <v/>
      </c>
      <c r="G596" s="81"/>
      <c r="H596" s="121" t="str">
        <f>IF(G596="","",VLOOKUP($G596,ご受講生徒様一覧表!$L:$M,2,FALSE))</f>
        <v/>
      </c>
      <c r="I596" s="81"/>
      <c r="J596" s="83"/>
      <c r="K596" s="84"/>
      <c r="L596" s="84"/>
      <c r="M596" s="85"/>
    </row>
    <row r="597" spans="1:13">
      <c r="A597" s="81"/>
      <c r="B597" s="121" t="str">
        <f>IF(COUNTIF(祝日!$B$2:$B$28,C597)&gt;0,"フィリピン祝日",IF(COUNTIF(祝日!$B$31:$B$52,C597)&gt;0,"日本の祝日",IF(COUNTIF(祝日!$B$55:$B$60,C597)&gt;0,"弊社休業日",IF(C597="","",TEXT(C597,"aaaa")))))</f>
        <v/>
      </c>
      <c r="C597" s="87"/>
      <c r="D597" s="86"/>
      <c r="E597" s="86"/>
      <c r="F597" s="124" t="str">
        <f>IF(AND(D597&lt;&gt;"",E597&lt;&gt;""),E597-D597,"")</f>
        <v/>
      </c>
      <c r="G597" s="81"/>
      <c r="H597" s="121" t="str">
        <f>IF(G597="","",VLOOKUP($G597,ご受講生徒様一覧表!$L:$M,2,FALSE))</f>
        <v/>
      </c>
      <c r="I597" s="81"/>
      <c r="J597" s="83"/>
      <c r="K597" s="84"/>
      <c r="L597" s="84"/>
      <c r="M597" s="85"/>
    </row>
    <row r="598" spans="1:13">
      <c r="A598" s="81"/>
      <c r="B598" s="121" t="str">
        <f>IF(COUNTIF(祝日!$B$2:$B$28,C598)&gt;0,"フィリピン祝日",IF(COUNTIF(祝日!$B$31:$B$52,C598)&gt;0,"日本の祝日",IF(COUNTIF(祝日!$B$55:$B$60,C598)&gt;0,"弊社休業日",IF(C598="","",TEXT(C598,"aaaa")))))</f>
        <v/>
      </c>
      <c r="C598" s="87"/>
      <c r="D598" s="86"/>
      <c r="E598" s="86"/>
      <c r="F598" s="124" t="str">
        <f>IF(AND(D598&lt;&gt;"",E598&lt;&gt;""),E598-D598,"")</f>
        <v/>
      </c>
      <c r="G598" s="81"/>
      <c r="H598" s="121" t="str">
        <f>IF(G598="","",VLOOKUP($G598,ご受講生徒様一覧表!$L:$M,2,FALSE))</f>
        <v/>
      </c>
      <c r="I598" s="81"/>
      <c r="J598" s="83"/>
      <c r="K598" s="84"/>
      <c r="L598" s="84"/>
      <c r="M598" s="85"/>
    </row>
    <row r="599" spans="1:13">
      <c r="A599" s="81"/>
      <c r="B599" s="121" t="str">
        <f>IF(COUNTIF(祝日!$B$2:$B$28,C599)&gt;0,"フィリピン祝日",IF(COUNTIF(祝日!$B$31:$B$52,C599)&gt;0,"日本の祝日",IF(COUNTIF(祝日!$B$55:$B$60,C599)&gt;0,"弊社休業日",IF(C599="","",TEXT(C599,"aaaa")))))</f>
        <v/>
      </c>
      <c r="C599" s="87"/>
      <c r="D599" s="86"/>
      <c r="E599" s="86"/>
      <c r="F599" s="124" t="str">
        <f>IF(AND(D599&lt;&gt;"",E599&lt;&gt;""),E599-D599,"")</f>
        <v/>
      </c>
      <c r="G599" s="81"/>
      <c r="H599" s="121" t="str">
        <f>IF(G599="","",VLOOKUP($G599,ご受講生徒様一覧表!$L:$M,2,FALSE))</f>
        <v/>
      </c>
      <c r="I599" s="81"/>
      <c r="J599" s="83"/>
      <c r="K599" s="84"/>
      <c r="L599" s="84"/>
      <c r="M599" s="85"/>
    </row>
    <row r="600" spans="1:13">
      <c r="A600" s="81"/>
      <c r="B600" s="121" t="str">
        <f>IF(COUNTIF(祝日!$B$2:$B$28,C600)&gt;0,"フィリピン祝日",IF(COUNTIF(祝日!$B$31:$B$52,C600)&gt;0,"日本の祝日",IF(COUNTIF(祝日!$B$55:$B$60,C600)&gt;0,"弊社休業日",IF(C600="","",TEXT(C600,"aaaa")))))</f>
        <v/>
      </c>
      <c r="C600" s="87"/>
      <c r="D600" s="86"/>
      <c r="E600" s="86"/>
      <c r="F600" s="124" t="str">
        <f>IF(AND(D600&lt;&gt;"",E600&lt;&gt;""),E600-D600,"")</f>
        <v/>
      </c>
      <c r="G600" s="81"/>
      <c r="H600" s="121" t="str">
        <f>IF(G600="","",VLOOKUP($G600,ご受講生徒様一覧表!$L:$M,2,FALSE))</f>
        <v/>
      </c>
      <c r="I600" s="81"/>
      <c r="J600" s="83"/>
      <c r="K600" s="84"/>
      <c r="L600" s="84"/>
      <c r="M600" s="85"/>
    </row>
    <row r="601" spans="1:13">
      <c r="A601" s="81"/>
      <c r="B601" s="121" t="str">
        <f>IF(COUNTIF(祝日!$B$2:$B$28,C601)&gt;0,"フィリピン祝日",IF(COUNTIF(祝日!$B$31:$B$52,C601)&gt;0,"日本の祝日",IF(COUNTIF(祝日!$B$55:$B$60,C601)&gt;0,"弊社休業日",IF(C601="","",TEXT(C601,"aaaa")))))</f>
        <v/>
      </c>
      <c r="C601" s="87"/>
      <c r="D601" s="86"/>
      <c r="E601" s="86"/>
      <c r="F601" s="124" t="str">
        <f>IF(AND(D601&lt;&gt;"",E601&lt;&gt;""),E601-D601,"")</f>
        <v/>
      </c>
      <c r="G601" s="81"/>
      <c r="H601" s="121" t="str">
        <f>IF(G601="","",VLOOKUP($G601,ご受講生徒様一覧表!$L:$M,2,FALSE))</f>
        <v/>
      </c>
      <c r="I601" s="81"/>
      <c r="J601" s="83"/>
      <c r="K601" s="84"/>
      <c r="L601" s="84"/>
      <c r="M601" s="85"/>
    </row>
    <row r="602" spans="1:13">
      <c r="A602" s="81"/>
      <c r="B602" s="121" t="str">
        <f>IF(COUNTIF(祝日!$B$2:$B$28,C602)&gt;0,"フィリピン祝日",IF(COUNTIF(祝日!$B$31:$B$52,C602)&gt;0,"日本の祝日",IF(COUNTIF(祝日!$B$55:$B$60,C602)&gt;0,"弊社休業日",IF(C602="","",TEXT(C602,"aaaa")))))</f>
        <v/>
      </c>
      <c r="C602" s="87"/>
      <c r="D602" s="86"/>
      <c r="E602" s="86"/>
      <c r="F602" s="124" t="str">
        <f>IF(AND(D602&lt;&gt;"",E602&lt;&gt;""),E602-D602,"")</f>
        <v/>
      </c>
      <c r="G602" s="81"/>
      <c r="H602" s="121" t="str">
        <f>IF(G602="","",VLOOKUP($G602,ご受講生徒様一覧表!$L:$M,2,FALSE))</f>
        <v/>
      </c>
      <c r="I602" s="81"/>
      <c r="J602" s="83"/>
      <c r="K602" s="84"/>
      <c r="L602" s="84"/>
      <c r="M602" s="85"/>
    </row>
    <row r="603" spans="1:13">
      <c r="A603" s="81"/>
      <c r="B603" s="121" t="str">
        <f>IF(COUNTIF(祝日!$B$2:$B$28,C603)&gt;0,"フィリピン祝日",IF(COUNTIF(祝日!$B$31:$B$52,C603)&gt;0,"日本の祝日",IF(COUNTIF(祝日!$B$55:$B$60,C603)&gt;0,"弊社休業日",IF(C603="","",TEXT(C603,"aaaa")))))</f>
        <v/>
      </c>
      <c r="C603" s="87"/>
      <c r="D603" s="86"/>
      <c r="E603" s="86"/>
      <c r="F603" s="124" t="str">
        <f>IF(AND(D603&lt;&gt;"",E603&lt;&gt;""),E603-D603,"")</f>
        <v/>
      </c>
      <c r="G603" s="81"/>
      <c r="H603" s="121" t="str">
        <f>IF(G603="","",VLOOKUP($G603,ご受講生徒様一覧表!$L:$M,2,FALSE))</f>
        <v/>
      </c>
      <c r="I603" s="81"/>
      <c r="J603" s="83"/>
      <c r="K603" s="84"/>
      <c r="L603" s="84"/>
      <c r="M603" s="85"/>
    </row>
    <row r="604" spans="1:13">
      <c r="A604" s="81"/>
      <c r="B604" s="121" t="str">
        <f>IF(COUNTIF(祝日!$B$2:$B$28,C604)&gt;0,"フィリピン祝日",IF(COUNTIF(祝日!$B$31:$B$52,C604)&gt;0,"日本の祝日",IF(COUNTIF(祝日!$B$55:$B$60,C604)&gt;0,"弊社休業日",IF(C604="","",TEXT(C604,"aaaa")))))</f>
        <v/>
      </c>
      <c r="C604" s="87"/>
      <c r="D604" s="86"/>
      <c r="E604" s="86"/>
      <c r="F604" s="124" t="str">
        <f>IF(AND(D604&lt;&gt;"",E604&lt;&gt;""),E604-D604,"")</f>
        <v/>
      </c>
      <c r="G604" s="81"/>
      <c r="H604" s="121" t="str">
        <f>IF(G604="","",VLOOKUP($G604,ご受講生徒様一覧表!$L:$M,2,FALSE))</f>
        <v/>
      </c>
      <c r="I604" s="81"/>
      <c r="J604" s="83"/>
      <c r="K604" s="84"/>
      <c r="L604" s="84"/>
      <c r="M604" s="85"/>
    </row>
    <row r="605" spans="1:13">
      <c r="A605" s="81"/>
      <c r="B605" s="121" t="str">
        <f>IF(COUNTIF(祝日!$B$2:$B$28,C605)&gt;0,"フィリピン祝日",IF(COUNTIF(祝日!$B$31:$B$52,C605)&gt;0,"日本の祝日",IF(COUNTIF(祝日!$B$55:$B$60,C605)&gt;0,"弊社休業日",IF(C605="","",TEXT(C605,"aaaa")))))</f>
        <v/>
      </c>
      <c r="C605" s="87"/>
      <c r="D605" s="86"/>
      <c r="E605" s="86"/>
      <c r="F605" s="124" t="str">
        <f>IF(AND(D605&lt;&gt;"",E605&lt;&gt;""),E605-D605,"")</f>
        <v/>
      </c>
      <c r="G605" s="81"/>
      <c r="H605" s="121" t="str">
        <f>IF(G605="","",VLOOKUP($G605,ご受講生徒様一覧表!$L:$M,2,FALSE))</f>
        <v/>
      </c>
      <c r="I605" s="81"/>
      <c r="J605" s="83"/>
      <c r="K605" s="84"/>
      <c r="L605" s="84"/>
      <c r="M605" s="85"/>
    </row>
    <row r="606" spans="1:13">
      <c r="A606" s="81"/>
      <c r="B606" s="121" t="str">
        <f>IF(COUNTIF(祝日!$B$2:$B$28,C606)&gt;0,"フィリピン祝日",IF(COUNTIF(祝日!$B$31:$B$52,C606)&gt;0,"日本の祝日",IF(COUNTIF(祝日!$B$55:$B$60,C606)&gt;0,"弊社休業日",IF(C606="","",TEXT(C606,"aaaa")))))</f>
        <v/>
      </c>
      <c r="C606" s="87"/>
      <c r="D606" s="86"/>
      <c r="E606" s="86"/>
      <c r="F606" s="124" t="str">
        <f>IF(AND(D606&lt;&gt;"",E606&lt;&gt;""),E606-D606,"")</f>
        <v/>
      </c>
      <c r="G606" s="81"/>
      <c r="H606" s="121" t="str">
        <f>IF(G606="","",VLOOKUP($G606,ご受講生徒様一覧表!$L:$M,2,FALSE))</f>
        <v/>
      </c>
      <c r="I606" s="81"/>
      <c r="J606" s="83"/>
      <c r="K606" s="84"/>
      <c r="L606" s="84"/>
      <c r="M606" s="85"/>
    </row>
    <row r="607" spans="1:13">
      <c r="A607" s="81"/>
      <c r="B607" s="121" t="str">
        <f>IF(COUNTIF(祝日!$B$2:$B$28,C607)&gt;0,"フィリピン祝日",IF(COUNTIF(祝日!$B$31:$B$52,C607)&gt;0,"日本の祝日",IF(COUNTIF(祝日!$B$55:$B$60,C607)&gt;0,"弊社休業日",IF(C607="","",TEXT(C607,"aaaa")))))</f>
        <v/>
      </c>
      <c r="C607" s="87"/>
      <c r="D607" s="86"/>
      <c r="E607" s="86"/>
      <c r="F607" s="124" t="str">
        <f>IF(AND(D607&lt;&gt;"",E607&lt;&gt;""),E607-D607,"")</f>
        <v/>
      </c>
      <c r="G607" s="81"/>
      <c r="H607" s="121" t="str">
        <f>IF(G607="","",VLOOKUP($G607,ご受講生徒様一覧表!$L:$M,2,FALSE))</f>
        <v/>
      </c>
      <c r="I607" s="81"/>
      <c r="J607" s="83"/>
      <c r="K607" s="84"/>
      <c r="L607" s="84"/>
      <c r="M607" s="85"/>
    </row>
    <row r="608" spans="1:13">
      <c r="A608" s="81"/>
      <c r="B608" s="121" t="str">
        <f>IF(COUNTIF(祝日!$B$2:$B$28,C608)&gt;0,"フィリピン祝日",IF(COUNTIF(祝日!$B$31:$B$52,C608)&gt;0,"日本の祝日",IF(COUNTIF(祝日!$B$55:$B$60,C608)&gt;0,"弊社休業日",IF(C608="","",TEXT(C608,"aaaa")))))</f>
        <v/>
      </c>
      <c r="C608" s="87"/>
      <c r="D608" s="86"/>
      <c r="E608" s="86"/>
      <c r="F608" s="124" t="str">
        <f>IF(AND(D608&lt;&gt;"",E608&lt;&gt;""),E608-D608,"")</f>
        <v/>
      </c>
      <c r="G608" s="81"/>
      <c r="H608" s="121" t="str">
        <f>IF(G608="","",VLOOKUP($G608,ご受講生徒様一覧表!$L:$M,2,FALSE))</f>
        <v/>
      </c>
      <c r="I608" s="81"/>
      <c r="J608" s="83"/>
      <c r="K608" s="84"/>
      <c r="L608" s="84"/>
      <c r="M608" s="85"/>
    </row>
    <row r="609" spans="1:13">
      <c r="A609" s="81"/>
      <c r="B609" s="121" t="str">
        <f>IF(COUNTIF(祝日!$B$2:$B$28,C609)&gt;0,"フィリピン祝日",IF(COUNTIF(祝日!$B$31:$B$52,C609)&gt;0,"日本の祝日",IF(COUNTIF(祝日!$B$55:$B$60,C609)&gt;0,"弊社休業日",IF(C609="","",TEXT(C609,"aaaa")))))</f>
        <v/>
      </c>
      <c r="C609" s="87"/>
      <c r="D609" s="86"/>
      <c r="E609" s="86"/>
      <c r="F609" s="124" t="str">
        <f>IF(AND(D609&lt;&gt;"",E609&lt;&gt;""),E609-D609,"")</f>
        <v/>
      </c>
      <c r="G609" s="81"/>
      <c r="H609" s="121" t="str">
        <f>IF(G609="","",VLOOKUP($G609,ご受講生徒様一覧表!$L:$M,2,FALSE))</f>
        <v/>
      </c>
      <c r="I609" s="81"/>
      <c r="J609" s="83"/>
      <c r="K609" s="84"/>
      <c r="L609" s="84"/>
      <c r="M609" s="85"/>
    </row>
    <row r="610" spans="1:13">
      <c r="A610" s="81"/>
      <c r="B610" s="121" t="str">
        <f>IF(COUNTIF(祝日!$B$2:$B$28,C610)&gt;0,"フィリピン祝日",IF(COUNTIF(祝日!$B$31:$B$52,C610)&gt;0,"日本の祝日",IF(COUNTIF(祝日!$B$55:$B$60,C610)&gt;0,"弊社休業日",IF(C610="","",TEXT(C610,"aaaa")))))</f>
        <v/>
      </c>
      <c r="C610" s="87"/>
      <c r="D610" s="86"/>
      <c r="E610" s="86"/>
      <c r="F610" s="124" t="str">
        <f>IF(AND(D610&lt;&gt;"",E610&lt;&gt;""),E610-D610,"")</f>
        <v/>
      </c>
      <c r="G610" s="81"/>
      <c r="H610" s="121" t="str">
        <f>IF(G610="","",VLOOKUP($G610,ご受講生徒様一覧表!$L:$M,2,FALSE))</f>
        <v/>
      </c>
      <c r="I610" s="81"/>
      <c r="J610" s="83"/>
      <c r="K610" s="84"/>
      <c r="L610" s="84"/>
      <c r="M610" s="85"/>
    </row>
    <row r="611" spans="1:13">
      <c r="A611" s="81"/>
      <c r="B611" s="121" t="str">
        <f>IF(COUNTIF(祝日!$B$2:$B$28,C611)&gt;0,"フィリピン祝日",IF(COUNTIF(祝日!$B$31:$B$52,C611)&gt;0,"日本の祝日",IF(COUNTIF(祝日!$B$55:$B$60,C611)&gt;0,"弊社休業日",IF(C611="","",TEXT(C611,"aaaa")))))</f>
        <v/>
      </c>
      <c r="C611" s="87"/>
      <c r="D611" s="86"/>
      <c r="E611" s="86"/>
      <c r="F611" s="124" t="str">
        <f>IF(AND(D611&lt;&gt;"",E611&lt;&gt;""),E611-D611,"")</f>
        <v/>
      </c>
      <c r="G611" s="81"/>
      <c r="H611" s="121" t="str">
        <f>IF(G611="","",VLOOKUP($G611,ご受講生徒様一覧表!$L:$M,2,FALSE))</f>
        <v/>
      </c>
      <c r="I611" s="81"/>
      <c r="J611" s="83"/>
      <c r="K611" s="84"/>
      <c r="L611" s="84"/>
      <c r="M611" s="85"/>
    </row>
    <row r="612" spans="1:13">
      <c r="A612" s="81"/>
      <c r="B612" s="121" t="str">
        <f>IF(COUNTIF(祝日!$B$2:$B$28,C612)&gt;0,"フィリピン祝日",IF(COUNTIF(祝日!$B$31:$B$52,C612)&gt;0,"日本の祝日",IF(COUNTIF(祝日!$B$55:$B$60,C612)&gt;0,"弊社休業日",IF(C612="","",TEXT(C612,"aaaa")))))</f>
        <v/>
      </c>
      <c r="C612" s="87"/>
      <c r="D612" s="86"/>
      <c r="E612" s="86"/>
      <c r="F612" s="124" t="str">
        <f>IF(AND(D612&lt;&gt;"",E612&lt;&gt;""),E612-D612,"")</f>
        <v/>
      </c>
      <c r="G612" s="81"/>
      <c r="H612" s="121" t="str">
        <f>IF(G612="","",VLOOKUP($G612,ご受講生徒様一覧表!$L:$M,2,FALSE))</f>
        <v/>
      </c>
      <c r="I612" s="81"/>
      <c r="J612" s="83"/>
      <c r="K612" s="84"/>
      <c r="L612" s="84"/>
      <c r="M612" s="85"/>
    </row>
    <row r="613" spans="1:13">
      <c r="A613" s="81"/>
      <c r="B613" s="121" t="str">
        <f>IF(COUNTIF(祝日!$B$2:$B$28,C613)&gt;0,"フィリピン祝日",IF(COUNTIF(祝日!$B$31:$B$52,C613)&gt;0,"日本の祝日",IF(COUNTIF(祝日!$B$55:$B$60,C613)&gt;0,"弊社休業日",IF(C613="","",TEXT(C613,"aaaa")))))</f>
        <v/>
      </c>
      <c r="C613" s="87"/>
      <c r="D613" s="86"/>
      <c r="E613" s="86"/>
      <c r="F613" s="124" t="str">
        <f>IF(AND(D613&lt;&gt;"",E613&lt;&gt;""),E613-D613,"")</f>
        <v/>
      </c>
      <c r="G613" s="81"/>
      <c r="H613" s="121" t="str">
        <f>IF(G613="","",VLOOKUP($G613,ご受講生徒様一覧表!$L:$M,2,FALSE))</f>
        <v/>
      </c>
      <c r="I613" s="81"/>
      <c r="J613" s="83"/>
      <c r="K613" s="84"/>
      <c r="L613" s="84"/>
      <c r="M613" s="85"/>
    </row>
    <row r="614" spans="1:13">
      <c r="A614" s="81"/>
      <c r="B614" s="121" t="str">
        <f>IF(COUNTIF(祝日!$B$2:$B$28,C614)&gt;0,"フィリピン祝日",IF(COUNTIF(祝日!$B$31:$B$52,C614)&gt;0,"日本の祝日",IF(COUNTIF(祝日!$B$55:$B$60,C614)&gt;0,"弊社休業日",IF(C614="","",TEXT(C614,"aaaa")))))</f>
        <v/>
      </c>
      <c r="C614" s="87"/>
      <c r="D614" s="86"/>
      <c r="E614" s="86"/>
      <c r="F614" s="124" t="str">
        <f>IF(AND(D614&lt;&gt;"",E614&lt;&gt;""),E614-D614,"")</f>
        <v/>
      </c>
      <c r="G614" s="81"/>
      <c r="H614" s="121" t="str">
        <f>IF(G614="","",VLOOKUP($G614,ご受講生徒様一覧表!$L:$M,2,FALSE))</f>
        <v/>
      </c>
      <c r="I614" s="81"/>
      <c r="J614" s="83"/>
      <c r="K614" s="84"/>
      <c r="L614" s="84"/>
      <c r="M614" s="85"/>
    </row>
    <row r="615" spans="1:13">
      <c r="A615" s="81"/>
      <c r="B615" s="121" t="str">
        <f>IF(COUNTIF(祝日!$B$2:$B$28,C615)&gt;0,"フィリピン祝日",IF(COUNTIF(祝日!$B$31:$B$52,C615)&gt;0,"日本の祝日",IF(COUNTIF(祝日!$B$55:$B$60,C615)&gt;0,"弊社休業日",IF(C615="","",TEXT(C615,"aaaa")))))</f>
        <v/>
      </c>
      <c r="C615" s="87"/>
      <c r="D615" s="86"/>
      <c r="E615" s="86"/>
      <c r="F615" s="124" t="str">
        <f>IF(AND(D615&lt;&gt;"",E615&lt;&gt;""),E615-D615,"")</f>
        <v/>
      </c>
      <c r="G615" s="81"/>
      <c r="H615" s="121" t="str">
        <f>IF(G615="","",VLOOKUP($G615,ご受講生徒様一覧表!$L:$M,2,FALSE))</f>
        <v/>
      </c>
      <c r="I615" s="81"/>
      <c r="J615" s="83"/>
      <c r="K615" s="84"/>
      <c r="L615" s="84"/>
      <c r="M615" s="85"/>
    </row>
    <row r="616" spans="1:13">
      <c r="A616" s="81"/>
      <c r="B616" s="121" t="str">
        <f>IF(COUNTIF(祝日!$B$2:$B$28,C616)&gt;0,"フィリピン祝日",IF(COUNTIF(祝日!$B$31:$B$52,C616)&gt;0,"日本の祝日",IF(COUNTIF(祝日!$B$55:$B$60,C616)&gt;0,"弊社休業日",IF(C616="","",TEXT(C616,"aaaa")))))</f>
        <v/>
      </c>
      <c r="C616" s="87"/>
      <c r="D616" s="86"/>
      <c r="E616" s="86"/>
      <c r="F616" s="124" t="str">
        <f>IF(AND(D616&lt;&gt;"",E616&lt;&gt;""),E616-D616,"")</f>
        <v/>
      </c>
      <c r="G616" s="81"/>
      <c r="H616" s="121" t="str">
        <f>IF(G616="","",VLOOKUP($G616,ご受講生徒様一覧表!$L:$M,2,FALSE))</f>
        <v/>
      </c>
      <c r="I616" s="81"/>
      <c r="J616" s="83"/>
      <c r="K616" s="84"/>
      <c r="L616" s="84"/>
      <c r="M616" s="85"/>
    </row>
    <row r="617" spans="1:13">
      <c r="A617" s="81"/>
      <c r="B617" s="121" t="str">
        <f>IF(COUNTIF(祝日!$B$2:$B$28,C617)&gt;0,"フィリピン祝日",IF(COUNTIF(祝日!$B$31:$B$52,C617)&gt;0,"日本の祝日",IF(COUNTIF(祝日!$B$55:$B$60,C617)&gt;0,"弊社休業日",IF(C617="","",TEXT(C617,"aaaa")))))</f>
        <v/>
      </c>
      <c r="C617" s="87"/>
      <c r="D617" s="86"/>
      <c r="E617" s="86"/>
      <c r="F617" s="124" t="str">
        <f>IF(AND(D617&lt;&gt;"",E617&lt;&gt;""),E617-D617,"")</f>
        <v/>
      </c>
      <c r="G617" s="81"/>
      <c r="H617" s="121" t="str">
        <f>IF(G617="","",VLOOKUP($G617,ご受講生徒様一覧表!$L:$M,2,FALSE))</f>
        <v/>
      </c>
      <c r="I617" s="81"/>
      <c r="J617" s="83"/>
      <c r="K617" s="84"/>
      <c r="L617" s="84"/>
      <c r="M617" s="85"/>
    </row>
    <row r="618" spans="1:13">
      <c r="A618" s="81"/>
      <c r="B618" s="121" t="str">
        <f>IF(COUNTIF(祝日!$B$2:$B$28,C618)&gt;0,"フィリピン祝日",IF(COUNTIF(祝日!$B$31:$B$52,C618)&gt;0,"日本の祝日",IF(COUNTIF(祝日!$B$55:$B$60,C618)&gt;0,"弊社休業日",IF(C618="","",TEXT(C618,"aaaa")))))</f>
        <v/>
      </c>
      <c r="C618" s="87"/>
      <c r="D618" s="86"/>
      <c r="E618" s="86"/>
      <c r="F618" s="124" t="str">
        <f>IF(AND(D618&lt;&gt;"",E618&lt;&gt;""),E618-D618,"")</f>
        <v/>
      </c>
      <c r="G618" s="81"/>
      <c r="H618" s="121" t="str">
        <f>IF(G618="","",VLOOKUP($G618,ご受講生徒様一覧表!$L:$M,2,FALSE))</f>
        <v/>
      </c>
      <c r="I618" s="81"/>
      <c r="J618" s="83"/>
      <c r="K618" s="84"/>
      <c r="L618" s="84"/>
      <c r="M618" s="85"/>
    </row>
    <row r="619" spans="1:13">
      <c r="A619" s="81"/>
      <c r="B619" s="121" t="str">
        <f>IF(COUNTIF(祝日!$B$2:$B$28,C619)&gt;0,"フィリピン祝日",IF(COUNTIF(祝日!$B$31:$B$52,C619)&gt;0,"日本の祝日",IF(COUNTIF(祝日!$B$55:$B$60,C619)&gt;0,"弊社休業日",IF(C619="","",TEXT(C619,"aaaa")))))</f>
        <v/>
      </c>
      <c r="C619" s="87"/>
      <c r="D619" s="86"/>
      <c r="E619" s="86"/>
      <c r="F619" s="124" t="str">
        <f>IF(AND(D619&lt;&gt;"",E619&lt;&gt;""),E619-D619,"")</f>
        <v/>
      </c>
      <c r="G619" s="81"/>
      <c r="H619" s="121" t="str">
        <f>IF(G619="","",VLOOKUP($G619,ご受講生徒様一覧表!$L:$M,2,FALSE))</f>
        <v/>
      </c>
      <c r="I619" s="81"/>
      <c r="J619" s="83"/>
      <c r="K619" s="84"/>
      <c r="L619" s="84"/>
      <c r="M619" s="85"/>
    </row>
    <row r="620" spans="1:13">
      <c r="A620" s="81"/>
      <c r="B620" s="121" t="str">
        <f>IF(COUNTIF(祝日!$B$2:$B$28,C620)&gt;0,"フィリピン祝日",IF(COUNTIF(祝日!$B$31:$B$52,C620)&gt;0,"日本の祝日",IF(COUNTIF(祝日!$B$55:$B$60,C620)&gt;0,"弊社休業日",IF(C620="","",TEXT(C620,"aaaa")))))</f>
        <v/>
      </c>
      <c r="C620" s="87"/>
      <c r="D620" s="86"/>
      <c r="E620" s="86"/>
      <c r="F620" s="124" t="str">
        <f>IF(AND(D620&lt;&gt;"",E620&lt;&gt;""),E620-D620,"")</f>
        <v/>
      </c>
      <c r="G620" s="81"/>
      <c r="H620" s="121" t="str">
        <f>IF(G620="","",VLOOKUP($G620,ご受講生徒様一覧表!$L:$M,2,FALSE))</f>
        <v/>
      </c>
      <c r="I620" s="81"/>
      <c r="J620" s="83"/>
      <c r="K620" s="84"/>
      <c r="L620" s="84"/>
      <c r="M620" s="85"/>
    </row>
    <row r="621" spans="1:13">
      <c r="A621" s="81"/>
      <c r="B621" s="121" t="str">
        <f>IF(COUNTIF(祝日!$B$2:$B$28,C621)&gt;0,"フィリピン祝日",IF(COUNTIF(祝日!$B$31:$B$52,C621)&gt;0,"日本の祝日",IF(COUNTIF(祝日!$B$55:$B$60,C621)&gt;0,"弊社休業日",IF(C621="","",TEXT(C621,"aaaa")))))</f>
        <v/>
      </c>
      <c r="C621" s="87"/>
      <c r="D621" s="86"/>
      <c r="E621" s="86"/>
      <c r="F621" s="124" t="str">
        <f>IF(AND(D621&lt;&gt;"",E621&lt;&gt;""),E621-D621,"")</f>
        <v/>
      </c>
      <c r="G621" s="81"/>
      <c r="H621" s="121" t="str">
        <f>IF(G621="","",VLOOKUP($G621,ご受講生徒様一覧表!$L:$M,2,FALSE))</f>
        <v/>
      </c>
      <c r="I621" s="81"/>
      <c r="J621" s="83"/>
      <c r="K621" s="84"/>
      <c r="L621" s="84"/>
      <c r="M621" s="85"/>
    </row>
    <row r="622" spans="1:13">
      <c r="A622" s="81"/>
      <c r="B622" s="121" t="str">
        <f>IF(COUNTIF(祝日!$B$2:$B$28,C622)&gt;0,"フィリピン祝日",IF(COUNTIF(祝日!$B$31:$B$52,C622)&gt;0,"日本の祝日",IF(COUNTIF(祝日!$B$55:$B$60,C622)&gt;0,"弊社休業日",IF(C622="","",TEXT(C622,"aaaa")))))</f>
        <v/>
      </c>
      <c r="C622" s="87"/>
      <c r="D622" s="86"/>
      <c r="E622" s="86"/>
      <c r="F622" s="124" t="str">
        <f>IF(AND(D622&lt;&gt;"",E622&lt;&gt;""),E622-D622,"")</f>
        <v/>
      </c>
      <c r="G622" s="81"/>
      <c r="H622" s="121" t="str">
        <f>IF(G622="","",VLOOKUP($G622,ご受講生徒様一覧表!$L:$M,2,FALSE))</f>
        <v/>
      </c>
      <c r="I622" s="81"/>
      <c r="J622" s="83"/>
      <c r="K622" s="84"/>
      <c r="L622" s="84"/>
      <c r="M622" s="85"/>
    </row>
    <row r="623" spans="1:13">
      <c r="A623" s="81"/>
      <c r="B623" s="121" t="str">
        <f>IF(COUNTIF(祝日!$B$2:$B$28,C623)&gt;0,"フィリピン祝日",IF(COUNTIF(祝日!$B$31:$B$52,C623)&gt;0,"日本の祝日",IF(COUNTIF(祝日!$B$55:$B$60,C623)&gt;0,"弊社休業日",IF(C623="","",TEXT(C623,"aaaa")))))</f>
        <v/>
      </c>
      <c r="C623" s="87"/>
      <c r="D623" s="86"/>
      <c r="E623" s="86"/>
      <c r="F623" s="124" t="str">
        <f>IF(AND(D623&lt;&gt;"",E623&lt;&gt;""),E623-D623,"")</f>
        <v/>
      </c>
      <c r="G623" s="81"/>
      <c r="H623" s="121" t="str">
        <f>IF(G623="","",VLOOKUP($G623,ご受講生徒様一覧表!$L:$M,2,FALSE))</f>
        <v/>
      </c>
      <c r="I623" s="81"/>
      <c r="J623" s="83"/>
      <c r="K623" s="84"/>
      <c r="L623" s="84"/>
      <c r="M623" s="85"/>
    </row>
    <row r="624" spans="1:13">
      <c r="A624" s="81"/>
      <c r="B624" s="121" t="str">
        <f>IF(COUNTIF(祝日!$B$2:$B$28,C624)&gt;0,"フィリピン祝日",IF(COUNTIF(祝日!$B$31:$B$52,C624)&gt;0,"日本の祝日",IF(COUNTIF(祝日!$B$55:$B$60,C624)&gt;0,"弊社休業日",IF(C624="","",TEXT(C624,"aaaa")))))</f>
        <v/>
      </c>
      <c r="C624" s="87"/>
      <c r="D624" s="86"/>
      <c r="E624" s="86"/>
      <c r="F624" s="124" t="str">
        <f>IF(AND(D624&lt;&gt;"",E624&lt;&gt;""),E624-D624,"")</f>
        <v/>
      </c>
      <c r="G624" s="81"/>
      <c r="H624" s="121" t="str">
        <f>IF(G624="","",VLOOKUP($G624,ご受講生徒様一覧表!$L:$M,2,FALSE))</f>
        <v/>
      </c>
      <c r="I624" s="81"/>
      <c r="J624" s="83"/>
      <c r="K624" s="84"/>
      <c r="L624" s="84"/>
      <c r="M624" s="85"/>
    </row>
    <row r="625" spans="1:13">
      <c r="A625" s="81"/>
      <c r="B625" s="121" t="str">
        <f>IF(COUNTIF(祝日!$B$2:$B$28,C625)&gt;0,"フィリピン祝日",IF(COUNTIF(祝日!$B$31:$B$52,C625)&gt;0,"日本の祝日",IF(COUNTIF(祝日!$B$55:$B$60,C625)&gt;0,"弊社休業日",IF(C625="","",TEXT(C625,"aaaa")))))</f>
        <v/>
      </c>
      <c r="C625" s="87"/>
      <c r="D625" s="86"/>
      <c r="E625" s="86"/>
      <c r="F625" s="124" t="str">
        <f>IF(AND(D625&lt;&gt;"",E625&lt;&gt;""),E625-D625,"")</f>
        <v/>
      </c>
      <c r="G625" s="81"/>
      <c r="H625" s="121" t="str">
        <f>IF(G625="","",VLOOKUP($G625,ご受講生徒様一覧表!$L:$M,2,FALSE))</f>
        <v/>
      </c>
      <c r="I625" s="81"/>
      <c r="J625" s="83"/>
      <c r="K625" s="84"/>
      <c r="L625" s="84"/>
      <c r="M625" s="85"/>
    </row>
    <row r="626" spans="1:13">
      <c r="A626" s="81"/>
      <c r="B626" s="121" t="str">
        <f>IF(COUNTIF(祝日!$B$2:$B$28,C626)&gt;0,"フィリピン祝日",IF(COUNTIF(祝日!$B$31:$B$52,C626)&gt;0,"日本の祝日",IF(COUNTIF(祝日!$B$55:$B$60,C626)&gt;0,"弊社休業日",IF(C626="","",TEXT(C626,"aaaa")))))</f>
        <v/>
      </c>
      <c r="C626" s="87"/>
      <c r="D626" s="86"/>
      <c r="E626" s="86"/>
      <c r="F626" s="124" t="str">
        <f>IF(AND(D626&lt;&gt;"",E626&lt;&gt;""),E626-D626,"")</f>
        <v/>
      </c>
      <c r="G626" s="81"/>
      <c r="H626" s="121" t="str">
        <f>IF(G626="","",VLOOKUP($G626,ご受講生徒様一覧表!$L:$M,2,FALSE))</f>
        <v/>
      </c>
      <c r="I626" s="81"/>
      <c r="J626" s="83"/>
      <c r="K626" s="84"/>
      <c r="L626" s="84"/>
      <c r="M626" s="85"/>
    </row>
    <row r="627" spans="1:13">
      <c r="A627" s="81"/>
      <c r="B627" s="121" t="str">
        <f>IF(COUNTIF(祝日!$B$2:$B$28,C627)&gt;0,"フィリピン祝日",IF(COUNTIF(祝日!$B$31:$B$52,C627)&gt;0,"日本の祝日",IF(COUNTIF(祝日!$B$55:$B$60,C627)&gt;0,"弊社休業日",IF(C627="","",TEXT(C627,"aaaa")))))</f>
        <v/>
      </c>
      <c r="C627" s="87"/>
      <c r="D627" s="86"/>
      <c r="E627" s="86"/>
      <c r="F627" s="124" t="str">
        <f>IF(AND(D627&lt;&gt;"",E627&lt;&gt;""),E627-D627,"")</f>
        <v/>
      </c>
      <c r="G627" s="81"/>
      <c r="H627" s="121" t="str">
        <f>IF(G627="","",VLOOKUP($G627,ご受講生徒様一覧表!$L:$M,2,FALSE))</f>
        <v/>
      </c>
      <c r="I627" s="81"/>
      <c r="J627" s="83"/>
      <c r="K627" s="84"/>
      <c r="L627" s="84"/>
      <c r="M627" s="85"/>
    </row>
    <row r="628" spans="1:13">
      <c r="A628" s="81"/>
      <c r="B628" s="121" t="str">
        <f>IF(COUNTIF(祝日!$B$2:$B$28,C628)&gt;0,"フィリピン祝日",IF(COUNTIF(祝日!$B$31:$B$52,C628)&gt;0,"日本の祝日",IF(COUNTIF(祝日!$B$55:$B$60,C628)&gt;0,"弊社休業日",IF(C628="","",TEXT(C628,"aaaa")))))</f>
        <v/>
      </c>
      <c r="C628" s="87"/>
      <c r="D628" s="86"/>
      <c r="E628" s="86"/>
      <c r="F628" s="124" t="str">
        <f>IF(AND(D628&lt;&gt;"",E628&lt;&gt;""),E628-D628,"")</f>
        <v/>
      </c>
      <c r="G628" s="81"/>
      <c r="H628" s="121" t="str">
        <f>IF(G628="","",VLOOKUP($G628,ご受講生徒様一覧表!$L:$M,2,FALSE))</f>
        <v/>
      </c>
      <c r="I628" s="81"/>
      <c r="J628" s="83"/>
      <c r="K628" s="84"/>
      <c r="L628" s="84"/>
      <c r="M628" s="85"/>
    </row>
    <row r="629" spans="1:13">
      <c r="A629" s="81"/>
      <c r="B629" s="121" t="str">
        <f>IF(COUNTIF(祝日!$B$2:$B$28,C629)&gt;0,"フィリピン祝日",IF(COUNTIF(祝日!$B$31:$B$52,C629)&gt;0,"日本の祝日",IF(COUNTIF(祝日!$B$55:$B$60,C629)&gt;0,"弊社休業日",IF(C629="","",TEXT(C629,"aaaa")))))</f>
        <v/>
      </c>
      <c r="C629" s="87"/>
      <c r="D629" s="86"/>
      <c r="E629" s="86"/>
      <c r="F629" s="124" t="str">
        <f>IF(AND(D629&lt;&gt;"",E629&lt;&gt;""),E629-D629,"")</f>
        <v/>
      </c>
      <c r="G629" s="81"/>
      <c r="H629" s="121" t="str">
        <f>IF(G629="","",VLOOKUP($G629,ご受講生徒様一覧表!$L:$M,2,FALSE))</f>
        <v/>
      </c>
      <c r="I629" s="81"/>
      <c r="J629" s="83"/>
      <c r="K629" s="84"/>
      <c r="L629" s="84"/>
      <c r="M629" s="85"/>
    </row>
    <row r="630" spans="1:13">
      <c r="A630" s="81"/>
      <c r="B630" s="121" t="str">
        <f>IF(COUNTIF(祝日!$B$2:$B$28,C630)&gt;0,"フィリピン祝日",IF(COUNTIF(祝日!$B$31:$B$52,C630)&gt;0,"日本の祝日",IF(COUNTIF(祝日!$B$55:$B$60,C630)&gt;0,"弊社休業日",IF(C630="","",TEXT(C630,"aaaa")))))</f>
        <v/>
      </c>
      <c r="C630" s="87"/>
      <c r="D630" s="86"/>
      <c r="E630" s="86"/>
      <c r="F630" s="124" t="str">
        <f>IF(AND(D630&lt;&gt;"",E630&lt;&gt;""),E630-D630,"")</f>
        <v/>
      </c>
      <c r="G630" s="81"/>
      <c r="H630" s="121" t="str">
        <f>IF(G630="","",VLOOKUP($G630,ご受講生徒様一覧表!$L:$M,2,FALSE))</f>
        <v/>
      </c>
      <c r="I630" s="81"/>
      <c r="J630" s="83"/>
      <c r="K630" s="84"/>
      <c r="L630" s="84"/>
      <c r="M630" s="85"/>
    </row>
    <row r="631" spans="1:13">
      <c r="A631" s="81"/>
      <c r="B631" s="121" t="str">
        <f>IF(COUNTIF(祝日!$B$2:$B$28,C631)&gt;0,"フィリピン祝日",IF(COUNTIF(祝日!$B$31:$B$52,C631)&gt;0,"日本の祝日",IF(COUNTIF(祝日!$B$55:$B$60,C631)&gt;0,"弊社休業日",IF(C631="","",TEXT(C631,"aaaa")))))</f>
        <v/>
      </c>
      <c r="C631" s="87"/>
      <c r="D631" s="86"/>
      <c r="E631" s="86"/>
      <c r="F631" s="124" t="str">
        <f>IF(AND(D631&lt;&gt;"",E631&lt;&gt;""),E631-D631,"")</f>
        <v/>
      </c>
      <c r="G631" s="81"/>
      <c r="H631" s="121" t="str">
        <f>IF(G631="","",VLOOKUP($G631,ご受講生徒様一覧表!$L:$M,2,FALSE))</f>
        <v/>
      </c>
      <c r="I631" s="81"/>
      <c r="J631" s="83"/>
      <c r="K631" s="84"/>
      <c r="L631" s="84"/>
      <c r="M631" s="85"/>
    </row>
    <row r="632" spans="1:13">
      <c r="A632" s="81"/>
      <c r="B632" s="121" t="str">
        <f>IF(COUNTIF(祝日!$B$2:$B$28,C632)&gt;0,"フィリピン祝日",IF(COUNTIF(祝日!$B$31:$B$52,C632)&gt;0,"日本の祝日",IF(COUNTIF(祝日!$B$55:$B$60,C632)&gt;0,"弊社休業日",IF(C632="","",TEXT(C632,"aaaa")))))</f>
        <v/>
      </c>
      <c r="C632" s="87"/>
      <c r="D632" s="86"/>
      <c r="E632" s="86"/>
      <c r="F632" s="124" t="str">
        <f>IF(AND(D632&lt;&gt;"",E632&lt;&gt;""),E632-D632,"")</f>
        <v/>
      </c>
      <c r="G632" s="81"/>
      <c r="H632" s="121" t="str">
        <f>IF(G632="","",VLOOKUP($G632,ご受講生徒様一覧表!$L:$M,2,FALSE))</f>
        <v/>
      </c>
      <c r="I632" s="81"/>
      <c r="J632" s="83"/>
      <c r="K632" s="84"/>
      <c r="L632" s="84"/>
      <c r="M632" s="85"/>
    </row>
    <row r="633" spans="1:13">
      <c r="A633" s="81"/>
      <c r="B633" s="121" t="str">
        <f>IF(COUNTIF(祝日!$B$2:$B$28,C633)&gt;0,"フィリピン祝日",IF(COUNTIF(祝日!$B$31:$B$52,C633)&gt;0,"日本の祝日",IF(COUNTIF(祝日!$B$55:$B$60,C633)&gt;0,"弊社休業日",IF(C633="","",TEXT(C633,"aaaa")))))</f>
        <v/>
      </c>
      <c r="C633" s="87"/>
      <c r="D633" s="86"/>
      <c r="E633" s="86"/>
      <c r="F633" s="124" t="str">
        <f>IF(AND(D633&lt;&gt;"",E633&lt;&gt;""),E633-D633,"")</f>
        <v/>
      </c>
      <c r="G633" s="81"/>
      <c r="H633" s="121" t="str">
        <f>IF(G633="","",VLOOKUP($G633,ご受講生徒様一覧表!$L:$M,2,FALSE))</f>
        <v/>
      </c>
      <c r="I633" s="81"/>
      <c r="J633" s="83"/>
      <c r="K633" s="84"/>
      <c r="L633" s="84"/>
      <c r="M633" s="85"/>
    </row>
    <row r="634" spans="1:13">
      <c r="A634" s="81"/>
      <c r="B634" s="121" t="str">
        <f>IF(COUNTIF(祝日!$B$2:$B$28,C634)&gt;0,"フィリピン祝日",IF(COUNTIF(祝日!$B$31:$B$52,C634)&gt;0,"日本の祝日",IF(COUNTIF(祝日!$B$55:$B$60,C634)&gt;0,"弊社休業日",IF(C634="","",TEXT(C634,"aaaa")))))</f>
        <v/>
      </c>
      <c r="C634" s="87"/>
      <c r="D634" s="86"/>
      <c r="E634" s="86"/>
      <c r="F634" s="124" t="str">
        <f>IF(AND(D634&lt;&gt;"",E634&lt;&gt;""),E634-D634,"")</f>
        <v/>
      </c>
      <c r="G634" s="81"/>
      <c r="H634" s="121" t="str">
        <f>IF(G634="","",VLOOKUP($G634,ご受講生徒様一覧表!$L:$M,2,FALSE))</f>
        <v/>
      </c>
      <c r="I634" s="81"/>
      <c r="J634" s="83"/>
      <c r="K634" s="84"/>
      <c r="L634" s="84"/>
      <c r="M634" s="85"/>
    </row>
    <row r="635" spans="1:13">
      <c r="A635" s="81"/>
      <c r="B635" s="121" t="str">
        <f>IF(COUNTIF(祝日!$B$2:$B$28,C635)&gt;0,"フィリピン祝日",IF(COUNTIF(祝日!$B$31:$B$52,C635)&gt;0,"日本の祝日",IF(COUNTIF(祝日!$B$55:$B$60,C635)&gt;0,"弊社休業日",IF(C635="","",TEXT(C635,"aaaa")))))</f>
        <v/>
      </c>
      <c r="C635" s="87"/>
      <c r="D635" s="86"/>
      <c r="E635" s="86"/>
      <c r="F635" s="124" t="str">
        <f>IF(AND(D635&lt;&gt;"",E635&lt;&gt;""),E635-D635,"")</f>
        <v/>
      </c>
      <c r="G635" s="81"/>
      <c r="H635" s="121" t="str">
        <f>IF(G635="","",VLOOKUP($G635,ご受講生徒様一覧表!$L:$M,2,FALSE))</f>
        <v/>
      </c>
      <c r="I635" s="81"/>
      <c r="J635" s="83"/>
      <c r="K635" s="84"/>
      <c r="L635" s="84"/>
      <c r="M635" s="85"/>
    </row>
    <row r="636" spans="1:13">
      <c r="A636" s="81"/>
      <c r="B636" s="121" t="str">
        <f>IF(COUNTIF(祝日!$B$2:$B$28,C636)&gt;0,"フィリピン祝日",IF(COUNTIF(祝日!$B$31:$B$52,C636)&gt;0,"日本の祝日",IF(COUNTIF(祝日!$B$55:$B$60,C636)&gt;0,"弊社休業日",IF(C636="","",TEXT(C636,"aaaa")))))</f>
        <v/>
      </c>
      <c r="C636" s="87"/>
      <c r="D636" s="86"/>
      <c r="E636" s="86"/>
      <c r="F636" s="124" t="str">
        <f>IF(AND(D636&lt;&gt;"",E636&lt;&gt;""),E636-D636,"")</f>
        <v/>
      </c>
      <c r="G636" s="81"/>
      <c r="H636" s="121" t="str">
        <f>IF(G636="","",VLOOKUP($G636,ご受講生徒様一覧表!$L:$M,2,FALSE))</f>
        <v/>
      </c>
      <c r="I636" s="81"/>
      <c r="J636" s="83"/>
      <c r="K636" s="84"/>
      <c r="L636" s="84"/>
      <c r="M636" s="85"/>
    </row>
    <row r="637" spans="1:13">
      <c r="A637" s="81"/>
      <c r="B637" s="121" t="str">
        <f>IF(COUNTIF(祝日!$B$2:$B$28,C637)&gt;0,"フィリピン祝日",IF(COUNTIF(祝日!$B$31:$B$52,C637)&gt;0,"日本の祝日",IF(COUNTIF(祝日!$B$55:$B$60,C637)&gt;0,"弊社休業日",IF(C637="","",TEXT(C637,"aaaa")))))</f>
        <v/>
      </c>
      <c r="C637" s="87"/>
      <c r="D637" s="86"/>
      <c r="E637" s="86"/>
      <c r="F637" s="124" t="str">
        <f>IF(AND(D637&lt;&gt;"",E637&lt;&gt;""),E637-D637,"")</f>
        <v/>
      </c>
      <c r="G637" s="81"/>
      <c r="H637" s="121" t="str">
        <f>IF(G637="","",VLOOKUP($G637,ご受講生徒様一覧表!$L:$M,2,FALSE))</f>
        <v/>
      </c>
      <c r="I637" s="81"/>
      <c r="J637" s="83"/>
      <c r="K637" s="84"/>
      <c r="L637" s="84"/>
      <c r="M637" s="85"/>
    </row>
    <row r="638" spans="1:13">
      <c r="A638" s="81"/>
      <c r="B638" s="121" t="str">
        <f>IF(COUNTIF(祝日!$B$2:$B$28,C638)&gt;0,"フィリピン祝日",IF(COUNTIF(祝日!$B$31:$B$52,C638)&gt;0,"日本の祝日",IF(COUNTIF(祝日!$B$55:$B$60,C638)&gt;0,"弊社休業日",IF(C638="","",TEXT(C638,"aaaa")))))</f>
        <v/>
      </c>
      <c r="C638" s="87"/>
      <c r="D638" s="86"/>
      <c r="E638" s="86"/>
      <c r="F638" s="124" t="str">
        <f>IF(AND(D638&lt;&gt;"",E638&lt;&gt;""),E638-D638,"")</f>
        <v/>
      </c>
      <c r="G638" s="81"/>
      <c r="H638" s="121" t="str">
        <f>IF(G638="","",VLOOKUP($G638,ご受講生徒様一覧表!$L:$M,2,FALSE))</f>
        <v/>
      </c>
      <c r="I638" s="81"/>
      <c r="J638" s="83"/>
      <c r="K638" s="84"/>
      <c r="L638" s="84"/>
      <c r="M638" s="85"/>
    </row>
    <row r="639" spans="1:13">
      <c r="A639" s="81"/>
      <c r="B639" s="121" t="str">
        <f>IF(COUNTIF(祝日!$B$2:$B$28,C639)&gt;0,"フィリピン祝日",IF(COUNTIF(祝日!$B$31:$B$52,C639)&gt;0,"日本の祝日",IF(COUNTIF(祝日!$B$55:$B$60,C639)&gt;0,"弊社休業日",IF(C639="","",TEXT(C639,"aaaa")))))</f>
        <v/>
      </c>
      <c r="C639" s="87"/>
      <c r="D639" s="86"/>
      <c r="E639" s="86"/>
      <c r="F639" s="124" t="str">
        <f>IF(AND(D639&lt;&gt;"",E639&lt;&gt;""),E639-D639,"")</f>
        <v/>
      </c>
      <c r="G639" s="81"/>
      <c r="H639" s="121" t="str">
        <f>IF(G639="","",VLOOKUP($G639,ご受講生徒様一覧表!$L:$M,2,FALSE))</f>
        <v/>
      </c>
      <c r="I639" s="81"/>
      <c r="J639" s="83"/>
      <c r="K639" s="84"/>
      <c r="L639" s="84"/>
      <c r="M639" s="85"/>
    </row>
    <row r="640" spans="1:13">
      <c r="A640" s="81"/>
      <c r="B640" s="121" t="str">
        <f>IF(COUNTIF(祝日!$B$2:$B$28,C640)&gt;0,"フィリピン祝日",IF(COUNTIF(祝日!$B$31:$B$52,C640)&gt;0,"日本の祝日",IF(COUNTIF(祝日!$B$55:$B$60,C640)&gt;0,"弊社休業日",IF(C640="","",TEXT(C640,"aaaa")))))</f>
        <v/>
      </c>
      <c r="C640" s="87"/>
      <c r="D640" s="86"/>
      <c r="E640" s="86"/>
      <c r="F640" s="124" t="str">
        <f>IF(AND(D640&lt;&gt;"",E640&lt;&gt;""),E640-D640,"")</f>
        <v/>
      </c>
      <c r="G640" s="81"/>
      <c r="H640" s="121" t="str">
        <f>IF(G640="","",VLOOKUP($G640,ご受講生徒様一覧表!$L:$M,2,FALSE))</f>
        <v/>
      </c>
      <c r="I640" s="81"/>
      <c r="J640" s="83"/>
      <c r="K640" s="84"/>
      <c r="L640" s="84"/>
      <c r="M640" s="85"/>
    </row>
    <row r="641" spans="1:13">
      <c r="A641" s="81"/>
      <c r="B641" s="121" t="str">
        <f>IF(COUNTIF(祝日!$B$2:$B$28,C641)&gt;0,"フィリピン祝日",IF(COUNTIF(祝日!$B$31:$B$52,C641)&gt;0,"日本の祝日",IF(COUNTIF(祝日!$B$55:$B$60,C641)&gt;0,"弊社休業日",IF(C641="","",TEXT(C641,"aaaa")))))</f>
        <v/>
      </c>
      <c r="C641" s="87"/>
      <c r="D641" s="86"/>
      <c r="E641" s="86"/>
      <c r="F641" s="124" t="str">
        <f>IF(AND(D641&lt;&gt;"",E641&lt;&gt;""),E641-D641,"")</f>
        <v/>
      </c>
      <c r="G641" s="81"/>
      <c r="H641" s="121" t="str">
        <f>IF(G641="","",VLOOKUP($G641,ご受講生徒様一覧表!$L:$M,2,FALSE))</f>
        <v/>
      </c>
      <c r="I641" s="81"/>
      <c r="J641" s="83"/>
      <c r="K641" s="84"/>
      <c r="L641" s="84"/>
      <c r="M641" s="85"/>
    </row>
    <row r="642" spans="1:13">
      <c r="A642" s="81"/>
      <c r="B642" s="121" t="str">
        <f>IF(COUNTIF(祝日!$B$2:$B$28,C642)&gt;0,"フィリピン祝日",IF(COUNTIF(祝日!$B$31:$B$52,C642)&gt;0,"日本の祝日",IF(COUNTIF(祝日!$B$55:$B$60,C642)&gt;0,"弊社休業日",IF(C642="","",TEXT(C642,"aaaa")))))</f>
        <v/>
      </c>
      <c r="C642" s="87"/>
      <c r="D642" s="86"/>
      <c r="E642" s="86"/>
      <c r="F642" s="124" t="str">
        <f>IF(AND(D642&lt;&gt;"",E642&lt;&gt;""),E642-D642,"")</f>
        <v/>
      </c>
      <c r="G642" s="81"/>
      <c r="H642" s="121" t="str">
        <f>IF(G642="","",VLOOKUP($G642,ご受講生徒様一覧表!$L:$M,2,FALSE))</f>
        <v/>
      </c>
      <c r="I642" s="81"/>
      <c r="J642" s="83"/>
      <c r="K642" s="84"/>
      <c r="L642" s="84"/>
      <c r="M642" s="85"/>
    </row>
    <row r="643" spans="1:13">
      <c r="A643" s="81"/>
      <c r="B643" s="121" t="str">
        <f>IF(COUNTIF(祝日!$B$2:$B$28,C643)&gt;0,"フィリピン祝日",IF(COUNTIF(祝日!$B$31:$B$52,C643)&gt;0,"日本の祝日",IF(COUNTIF(祝日!$B$55:$B$60,C643)&gt;0,"弊社休業日",IF(C643="","",TEXT(C643,"aaaa")))))</f>
        <v/>
      </c>
      <c r="C643" s="87"/>
      <c r="D643" s="86"/>
      <c r="E643" s="86"/>
      <c r="F643" s="124" t="str">
        <f>IF(AND(D643&lt;&gt;"",E643&lt;&gt;""),E643-D643,"")</f>
        <v/>
      </c>
      <c r="G643" s="81"/>
      <c r="H643" s="121" t="str">
        <f>IF(G643="","",VLOOKUP($G643,ご受講生徒様一覧表!$L:$M,2,FALSE))</f>
        <v/>
      </c>
      <c r="I643" s="81"/>
      <c r="J643" s="83"/>
      <c r="K643" s="84"/>
      <c r="L643" s="84"/>
      <c r="M643" s="85"/>
    </row>
    <row r="644" spans="1:13">
      <c r="A644" s="81"/>
      <c r="B644" s="121" t="str">
        <f>IF(COUNTIF(祝日!$B$2:$B$28,C644)&gt;0,"フィリピン祝日",IF(COUNTIF(祝日!$B$31:$B$52,C644)&gt;0,"日本の祝日",IF(COUNTIF(祝日!$B$55:$B$60,C644)&gt;0,"弊社休業日",IF(C644="","",TEXT(C644,"aaaa")))))</f>
        <v/>
      </c>
      <c r="C644" s="87"/>
      <c r="D644" s="86"/>
      <c r="E644" s="86"/>
      <c r="F644" s="124" t="str">
        <f>IF(AND(D644&lt;&gt;"",E644&lt;&gt;""),E644-D644,"")</f>
        <v/>
      </c>
      <c r="G644" s="81"/>
      <c r="H644" s="121" t="str">
        <f>IF(G644="","",VLOOKUP($G644,ご受講生徒様一覧表!$L:$M,2,FALSE))</f>
        <v/>
      </c>
      <c r="I644" s="81"/>
      <c r="J644" s="83"/>
      <c r="K644" s="84"/>
      <c r="L644" s="84"/>
      <c r="M644" s="85"/>
    </row>
    <row r="645" spans="1:13">
      <c r="A645" s="81"/>
      <c r="B645" s="121" t="str">
        <f>IF(COUNTIF(祝日!$B$2:$B$28,C645)&gt;0,"フィリピン祝日",IF(COUNTIF(祝日!$B$31:$B$52,C645)&gt;0,"日本の祝日",IF(COUNTIF(祝日!$B$55:$B$60,C645)&gt;0,"弊社休業日",IF(C645="","",TEXT(C645,"aaaa")))))</f>
        <v/>
      </c>
      <c r="C645" s="87"/>
      <c r="D645" s="86"/>
      <c r="E645" s="86"/>
      <c r="F645" s="124" t="str">
        <f>IF(AND(D645&lt;&gt;"",E645&lt;&gt;""),E645-D645,"")</f>
        <v/>
      </c>
      <c r="G645" s="81"/>
      <c r="H645" s="121" t="str">
        <f>IF(G645="","",VLOOKUP($G645,ご受講生徒様一覧表!$L:$M,2,FALSE))</f>
        <v/>
      </c>
      <c r="I645" s="81"/>
      <c r="J645" s="83"/>
      <c r="K645" s="84"/>
      <c r="L645" s="84"/>
      <c r="M645" s="85"/>
    </row>
    <row r="646" spans="1:13">
      <c r="A646" s="81"/>
      <c r="B646" s="121" t="str">
        <f>IF(COUNTIF(祝日!$B$2:$B$28,C646)&gt;0,"フィリピン祝日",IF(COUNTIF(祝日!$B$31:$B$52,C646)&gt;0,"日本の祝日",IF(COUNTIF(祝日!$B$55:$B$60,C646)&gt;0,"弊社休業日",IF(C646="","",TEXT(C646,"aaaa")))))</f>
        <v/>
      </c>
      <c r="C646" s="87"/>
      <c r="D646" s="86"/>
      <c r="E646" s="86"/>
      <c r="F646" s="124" t="str">
        <f>IF(AND(D646&lt;&gt;"",E646&lt;&gt;""),E646-D646,"")</f>
        <v/>
      </c>
      <c r="G646" s="81"/>
      <c r="H646" s="121" t="str">
        <f>IF(G646="","",VLOOKUP($G646,ご受講生徒様一覧表!$L:$M,2,FALSE))</f>
        <v/>
      </c>
      <c r="I646" s="81"/>
      <c r="J646" s="83"/>
      <c r="K646" s="84"/>
      <c r="L646" s="84"/>
      <c r="M646" s="85"/>
    </row>
    <row r="647" spans="1:13">
      <c r="A647" s="81"/>
      <c r="B647" s="121" t="str">
        <f>IF(COUNTIF(祝日!$B$2:$B$28,C647)&gt;0,"フィリピン祝日",IF(COUNTIF(祝日!$B$31:$B$52,C647)&gt;0,"日本の祝日",IF(COUNTIF(祝日!$B$55:$B$60,C647)&gt;0,"弊社休業日",IF(C647="","",TEXT(C647,"aaaa")))))</f>
        <v/>
      </c>
      <c r="C647" s="87"/>
      <c r="D647" s="86"/>
      <c r="E647" s="86"/>
      <c r="F647" s="124" t="str">
        <f>IF(AND(D647&lt;&gt;"",E647&lt;&gt;""),E647-D647,"")</f>
        <v/>
      </c>
      <c r="G647" s="81"/>
      <c r="H647" s="121" t="str">
        <f>IF(G647="","",VLOOKUP($G647,ご受講生徒様一覧表!$L:$M,2,FALSE))</f>
        <v/>
      </c>
      <c r="I647" s="81"/>
      <c r="J647" s="83"/>
      <c r="K647" s="84"/>
      <c r="L647" s="84"/>
      <c r="M647" s="85"/>
    </row>
    <row r="648" spans="1:13">
      <c r="A648" s="81"/>
      <c r="B648" s="121" t="str">
        <f>IF(COUNTIF(祝日!$B$2:$B$28,C648)&gt;0,"フィリピン祝日",IF(COUNTIF(祝日!$B$31:$B$52,C648)&gt;0,"日本の祝日",IF(COUNTIF(祝日!$B$55:$B$60,C648)&gt;0,"弊社休業日",IF(C648="","",TEXT(C648,"aaaa")))))</f>
        <v/>
      </c>
      <c r="C648" s="87"/>
      <c r="D648" s="86"/>
      <c r="E648" s="86"/>
      <c r="F648" s="124" t="str">
        <f>IF(AND(D648&lt;&gt;"",E648&lt;&gt;""),E648-D648,"")</f>
        <v/>
      </c>
      <c r="G648" s="81"/>
      <c r="H648" s="121" t="str">
        <f>IF(G648="","",VLOOKUP($G648,ご受講生徒様一覧表!$L:$M,2,FALSE))</f>
        <v/>
      </c>
      <c r="I648" s="81"/>
      <c r="J648" s="83"/>
      <c r="K648" s="84"/>
      <c r="L648" s="84"/>
      <c r="M648" s="85"/>
    </row>
    <row r="649" spans="1:13">
      <c r="A649" s="81"/>
      <c r="B649" s="121" t="str">
        <f>IF(COUNTIF(祝日!$B$2:$B$28,C649)&gt;0,"フィリピン祝日",IF(COUNTIF(祝日!$B$31:$B$52,C649)&gt;0,"日本の祝日",IF(COUNTIF(祝日!$B$55:$B$60,C649)&gt;0,"弊社休業日",IF(C649="","",TEXT(C649,"aaaa")))))</f>
        <v/>
      </c>
      <c r="C649" s="87"/>
      <c r="D649" s="86"/>
      <c r="E649" s="86"/>
      <c r="F649" s="124" t="str">
        <f>IF(AND(D649&lt;&gt;"",E649&lt;&gt;""),E649-D649,"")</f>
        <v/>
      </c>
      <c r="G649" s="81"/>
      <c r="H649" s="121" t="str">
        <f>IF(G649="","",VLOOKUP($G649,ご受講生徒様一覧表!$L:$M,2,FALSE))</f>
        <v/>
      </c>
      <c r="I649" s="81"/>
      <c r="J649" s="83"/>
      <c r="K649" s="84"/>
      <c r="L649" s="84"/>
      <c r="M649" s="85"/>
    </row>
    <row r="650" spans="1:13">
      <c r="A650" s="81"/>
      <c r="B650" s="121" t="str">
        <f>IF(COUNTIF(祝日!$B$2:$B$28,C650)&gt;0,"フィリピン祝日",IF(COUNTIF(祝日!$B$31:$B$52,C650)&gt;0,"日本の祝日",IF(COUNTIF(祝日!$B$55:$B$60,C650)&gt;0,"弊社休業日",IF(C650="","",TEXT(C650,"aaaa")))))</f>
        <v/>
      </c>
      <c r="C650" s="87"/>
      <c r="D650" s="86"/>
      <c r="E650" s="86"/>
      <c r="F650" s="124" t="str">
        <f>IF(AND(D650&lt;&gt;"",E650&lt;&gt;""),E650-D650,"")</f>
        <v/>
      </c>
      <c r="G650" s="81"/>
      <c r="H650" s="121" t="str">
        <f>IF(G650="","",VLOOKUP($G650,ご受講生徒様一覧表!$L:$M,2,FALSE))</f>
        <v/>
      </c>
      <c r="I650" s="81"/>
      <c r="J650" s="83"/>
      <c r="K650" s="84"/>
      <c r="L650" s="84"/>
      <c r="M650" s="85"/>
    </row>
    <row r="651" spans="1:13">
      <c r="A651" s="81"/>
      <c r="B651" s="121" t="str">
        <f>IF(COUNTIF(祝日!$B$2:$B$28,C651)&gt;0,"フィリピン祝日",IF(COUNTIF(祝日!$B$31:$B$52,C651)&gt;0,"日本の祝日",IF(COUNTIF(祝日!$B$55:$B$60,C651)&gt;0,"弊社休業日",IF(C651="","",TEXT(C651,"aaaa")))))</f>
        <v/>
      </c>
      <c r="C651" s="87"/>
      <c r="D651" s="86"/>
      <c r="E651" s="86"/>
      <c r="F651" s="124" t="str">
        <f>IF(AND(D651&lt;&gt;"",E651&lt;&gt;""),E651-D651,"")</f>
        <v/>
      </c>
      <c r="G651" s="81"/>
      <c r="H651" s="121" t="str">
        <f>IF(G651="","",VLOOKUP($G651,ご受講生徒様一覧表!$L:$M,2,FALSE))</f>
        <v/>
      </c>
      <c r="I651" s="81"/>
      <c r="J651" s="83"/>
      <c r="K651" s="84"/>
      <c r="L651" s="84"/>
      <c r="M651" s="85"/>
    </row>
    <row r="652" spans="1:13">
      <c r="A652" s="81"/>
      <c r="B652" s="121" t="str">
        <f>IF(COUNTIF(祝日!$B$2:$B$28,C652)&gt;0,"フィリピン祝日",IF(COUNTIF(祝日!$B$31:$B$52,C652)&gt;0,"日本の祝日",IF(COUNTIF(祝日!$B$55:$B$60,C652)&gt;0,"弊社休業日",IF(C652="","",TEXT(C652,"aaaa")))))</f>
        <v/>
      </c>
      <c r="C652" s="87"/>
      <c r="D652" s="86"/>
      <c r="E652" s="86"/>
      <c r="F652" s="124" t="str">
        <f>IF(AND(D652&lt;&gt;"",E652&lt;&gt;""),E652-D652,"")</f>
        <v/>
      </c>
      <c r="G652" s="81"/>
      <c r="H652" s="121" t="str">
        <f>IF(G652="","",VLOOKUP($G652,ご受講生徒様一覧表!$L:$M,2,FALSE))</f>
        <v/>
      </c>
      <c r="I652" s="81"/>
      <c r="J652" s="83"/>
      <c r="K652" s="84"/>
      <c r="L652" s="84"/>
      <c r="M652" s="85"/>
    </row>
    <row r="653" spans="1:13">
      <c r="A653" s="81"/>
      <c r="B653" s="121" t="str">
        <f>IF(COUNTIF(祝日!$B$2:$B$28,C653)&gt;0,"フィリピン祝日",IF(COUNTIF(祝日!$B$31:$B$52,C653)&gt;0,"日本の祝日",IF(COUNTIF(祝日!$B$55:$B$60,C653)&gt;0,"弊社休業日",IF(C653="","",TEXT(C653,"aaaa")))))</f>
        <v/>
      </c>
      <c r="C653" s="87"/>
      <c r="D653" s="86"/>
      <c r="E653" s="86"/>
      <c r="F653" s="124" t="str">
        <f>IF(AND(D653&lt;&gt;"",E653&lt;&gt;""),E653-D653,"")</f>
        <v/>
      </c>
      <c r="G653" s="81"/>
      <c r="H653" s="121" t="str">
        <f>IF(G653="","",VLOOKUP($G653,ご受講生徒様一覧表!$L:$M,2,FALSE))</f>
        <v/>
      </c>
      <c r="I653" s="81"/>
      <c r="J653" s="83"/>
      <c r="K653" s="84"/>
      <c r="L653" s="84"/>
      <c r="M653" s="85"/>
    </row>
    <row r="654" spans="1:13">
      <c r="A654" s="81"/>
      <c r="B654" s="121" t="str">
        <f>IF(COUNTIF(祝日!$B$2:$B$28,C654)&gt;0,"フィリピン祝日",IF(COUNTIF(祝日!$B$31:$B$52,C654)&gt;0,"日本の祝日",IF(COUNTIF(祝日!$B$55:$B$60,C654)&gt;0,"弊社休業日",IF(C654="","",TEXT(C654,"aaaa")))))</f>
        <v/>
      </c>
      <c r="C654" s="87"/>
      <c r="D654" s="86"/>
      <c r="E654" s="86"/>
      <c r="F654" s="124" t="str">
        <f>IF(AND(D654&lt;&gt;"",E654&lt;&gt;""),E654-D654,"")</f>
        <v/>
      </c>
      <c r="G654" s="81"/>
      <c r="H654" s="121" t="str">
        <f>IF(G654="","",VLOOKUP($G654,ご受講生徒様一覧表!$L:$M,2,FALSE))</f>
        <v/>
      </c>
      <c r="I654" s="81"/>
      <c r="J654" s="83"/>
      <c r="K654" s="84"/>
      <c r="L654" s="84"/>
      <c r="M654" s="85"/>
    </row>
    <row r="655" spans="1:13">
      <c r="A655" s="81"/>
      <c r="B655" s="121" t="str">
        <f>IF(COUNTIF(祝日!$B$2:$B$28,C655)&gt;0,"フィリピン祝日",IF(COUNTIF(祝日!$B$31:$B$52,C655)&gt;0,"日本の祝日",IF(COUNTIF(祝日!$B$55:$B$60,C655)&gt;0,"弊社休業日",IF(C655="","",TEXT(C655,"aaaa")))))</f>
        <v/>
      </c>
      <c r="C655" s="87"/>
      <c r="D655" s="86"/>
      <c r="E655" s="86"/>
      <c r="F655" s="124" t="str">
        <f>IF(AND(D655&lt;&gt;"",E655&lt;&gt;""),E655-D655,"")</f>
        <v/>
      </c>
      <c r="G655" s="81"/>
      <c r="H655" s="121" t="str">
        <f>IF(G655="","",VLOOKUP($G655,ご受講生徒様一覧表!$L:$M,2,FALSE))</f>
        <v/>
      </c>
      <c r="I655" s="81"/>
      <c r="J655" s="83"/>
      <c r="K655" s="84"/>
      <c r="L655" s="84"/>
      <c r="M655" s="85"/>
    </row>
    <row r="656" spans="1:13">
      <c r="A656" s="81"/>
      <c r="B656" s="121" t="str">
        <f>IF(COUNTIF(祝日!$B$2:$B$28,C656)&gt;0,"フィリピン祝日",IF(COUNTIF(祝日!$B$31:$B$52,C656)&gt;0,"日本の祝日",IF(COUNTIF(祝日!$B$55:$B$60,C656)&gt;0,"弊社休業日",IF(C656="","",TEXT(C656,"aaaa")))))</f>
        <v/>
      </c>
      <c r="C656" s="87"/>
      <c r="D656" s="86"/>
      <c r="E656" s="86"/>
      <c r="F656" s="124" t="str">
        <f>IF(AND(D656&lt;&gt;"",E656&lt;&gt;""),E656-D656,"")</f>
        <v/>
      </c>
      <c r="G656" s="81"/>
      <c r="H656" s="121" t="str">
        <f>IF(G656="","",VLOOKUP($G656,ご受講生徒様一覧表!$L:$M,2,FALSE))</f>
        <v/>
      </c>
      <c r="I656" s="81"/>
      <c r="J656" s="83"/>
      <c r="K656" s="84"/>
      <c r="L656" s="84"/>
      <c r="M656" s="85"/>
    </row>
    <row r="657" spans="1:13">
      <c r="A657" s="81"/>
      <c r="B657" s="121" t="str">
        <f>IF(COUNTIF(祝日!$B$2:$B$28,C657)&gt;0,"フィリピン祝日",IF(COUNTIF(祝日!$B$31:$B$52,C657)&gt;0,"日本の祝日",IF(COUNTIF(祝日!$B$55:$B$60,C657)&gt;0,"弊社休業日",IF(C657="","",TEXT(C657,"aaaa")))))</f>
        <v/>
      </c>
      <c r="C657" s="87"/>
      <c r="D657" s="86"/>
      <c r="E657" s="86"/>
      <c r="F657" s="124" t="str">
        <f>IF(AND(D657&lt;&gt;"",E657&lt;&gt;""),E657-D657,"")</f>
        <v/>
      </c>
      <c r="G657" s="81"/>
      <c r="H657" s="121" t="str">
        <f>IF(G657="","",VLOOKUP($G657,ご受講生徒様一覧表!$L:$M,2,FALSE))</f>
        <v/>
      </c>
      <c r="I657" s="81"/>
      <c r="J657" s="83"/>
      <c r="K657" s="84"/>
      <c r="L657" s="84"/>
      <c r="M657" s="85"/>
    </row>
    <row r="658" spans="1:13">
      <c r="A658" s="81"/>
      <c r="B658" s="121" t="str">
        <f>IF(COUNTIF(祝日!$B$2:$B$28,C658)&gt;0,"フィリピン祝日",IF(COUNTIF(祝日!$B$31:$B$52,C658)&gt;0,"日本の祝日",IF(COUNTIF(祝日!$B$55:$B$60,C658)&gt;0,"弊社休業日",IF(C658="","",TEXT(C658,"aaaa")))))</f>
        <v/>
      </c>
      <c r="C658" s="87"/>
      <c r="D658" s="86"/>
      <c r="E658" s="86"/>
      <c r="F658" s="124" t="str">
        <f>IF(AND(D658&lt;&gt;"",E658&lt;&gt;""),E658-D658,"")</f>
        <v/>
      </c>
      <c r="G658" s="81"/>
      <c r="H658" s="121" t="str">
        <f>IF(G658="","",VLOOKUP($G658,ご受講生徒様一覧表!$L:$M,2,FALSE))</f>
        <v/>
      </c>
      <c r="I658" s="81"/>
      <c r="J658" s="83"/>
      <c r="K658" s="84"/>
      <c r="L658" s="84"/>
      <c r="M658" s="85"/>
    </row>
    <row r="659" spans="1:13">
      <c r="A659" s="81"/>
      <c r="B659" s="121" t="str">
        <f>IF(COUNTIF(祝日!$B$2:$B$28,C659)&gt;0,"フィリピン祝日",IF(COUNTIF(祝日!$B$31:$B$52,C659)&gt;0,"日本の祝日",IF(COUNTIF(祝日!$B$55:$B$60,C659)&gt;0,"弊社休業日",IF(C659="","",TEXT(C659,"aaaa")))))</f>
        <v/>
      </c>
      <c r="C659" s="87"/>
      <c r="D659" s="86"/>
      <c r="E659" s="86"/>
      <c r="F659" s="124" t="str">
        <f>IF(AND(D659&lt;&gt;"",E659&lt;&gt;""),E659-D659,"")</f>
        <v/>
      </c>
      <c r="G659" s="81"/>
      <c r="H659" s="121" t="str">
        <f>IF(G659="","",VLOOKUP($G659,ご受講生徒様一覧表!$L:$M,2,FALSE))</f>
        <v/>
      </c>
      <c r="I659" s="81"/>
      <c r="J659" s="83"/>
      <c r="K659" s="84"/>
      <c r="L659" s="84"/>
      <c r="M659" s="85"/>
    </row>
    <row r="660" spans="1:13">
      <c r="A660" s="81"/>
      <c r="B660" s="121" t="str">
        <f>IF(COUNTIF(祝日!$B$2:$B$28,C660)&gt;0,"フィリピン祝日",IF(COUNTIF(祝日!$B$31:$B$52,C660)&gt;0,"日本の祝日",IF(COUNTIF(祝日!$B$55:$B$60,C660)&gt;0,"弊社休業日",IF(C660="","",TEXT(C660,"aaaa")))))</f>
        <v/>
      </c>
      <c r="C660" s="87"/>
      <c r="D660" s="86"/>
      <c r="E660" s="86"/>
      <c r="F660" s="124" t="str">
        <f>IF(AND(D660&lt;&gt;"",E660&lt;&gt;""),E660-D660,"")</f>
        <v/>
      </c>
      <c r="G660" s="81"/>
      <c r="H660" s="121" t="str">
        <f>IF(G660="","",VLOOKUP($G660,ご受講生徒様一覧表!$L:$M,2,FALSE))</f>
        <v/>
      </c>
      <c r="I660" s="81"/>
      <c r="J660" s="83"/>
      <c r="K660" s="84"/>
      <c r="L660" s="84"/>
      <c r="M660" s="85"/>
    </row>
    <row r="661" spans="1:13">
      <c r="A661" s="81"/>
      <c r="B661" s="121" t="str">
        <f>IF(COUNTIF(祝日!$B$2:$B$28,C661)&gt;0,"フィリピン祝日",IF(COUNTIF(祝日!$B$31:$B$52,C661)&gt;0,"日本の祝日",IF(COUNTIF(祝日!$B$55:$B$60,C661)&gt;0,"弊社休業日",IF(C661="","",TEXT(C661,"aaaa")))))</f>
        <v/>
      </c>
      <c r="C661" s="87"/>
      <c r="D661" s="86"/>
      <c r="E661" s="86"/>
      <c r="F661" s="124" t="str">
        <f>IF(AND(D661&lt;&gt;"",E661&lt;&gt;""),E661-D661,"")</f>
        <v/>
      </c>
      <c r="G661" s="81"/>
      <c r="H661" s="121" t="str">
        <f>IF(G661="","",VLOOKUP($G661,ご受講生徒様一覧表!$L:$M,2,FALSE))</f>
        <v/>
      </c>
      <c r="I661" s="81"/>
      <c r="J661" s="83"/>
      <c r="K661" s="84"/>
      <c r="L661" s="84"/>
      <c r="M661" s="85"/>
    </row>
    <row r="662" spans="1:13">
      <c r="A662" s="81"/>
      <c r="B662" s="121" t="str">
        <f>IF(COUNTIF(祝日!$B$2:$B$28,C662)&gt;0,"フィリピン祝日",IF(COUNTIF(祝日!$B$31:$B$52,C662)&gt;0,"日本の祝日",IF(COUNTIF(祝日!$B$55:$B$60,C662)&gt;0,"弊社休業日",IF(C662="","",TEXT(C662,"aaaa")))))</f>
        <v/>
      </c>
      <c r="C662" s="87"/>
      <c r="D662" s="86"/>
      <c r="E662" s="86"/>
      <c r="F662" s="124" t="str">
        <f>IF(AND(D662&lt;&gt;"",E662&lt;&gt;""),E662-D662,"")</f>
        <v/>
      </c>
      <c r="G662" s="81"/>
      <c r="H662" s="121" t="str">
        <f>IF(G662="","",VLOOKUP($G662,ご受講生徒様一覧表!$L:$M,2,FALSE))</f>
        <v/>
      </c>
      <c r="I662" s="81"/>
      <c r="J662" s="83"/>
      <c r="K662" s="84"/>
      <c r="L662" s="84"/>
      <c r="M662" s="85"/>
    </row>
    <row r="663" spans="1:13">
      <c r="A663" s="81"/>
      <c r="B663" s="121" t="str">
        <f>IF(COUNTIF(祝日!$B$2:$B$28,C663)&gt;0,"フィリピン祝日",IF(COUNTIF(祝日!$B$31:$B$52,C663)&gt;0,"日本の祝日",IF(COUNTIF(祝日!$B$55:$B$60,C663)&gt;0,"弊社休業日",IF(C663="","",TEXT(C663,"aaaa")))))</f>
        <v/>
      </c>
      <c r="C663" s="87"/>
      <c r="D663" s="86"/>
      <c r="E663" s="86"/>
      <c r="F663" s="124" t="str">
        <f>IF(AND(D663&lt;&gt;"",E663&lt;&gt;""),E663-D663,"")</f>
        <v/>
      </c>
      <c r="G663" s="81"/>
      <c r="H663" s="121" t="str">
        <f>IF(G663="","",VLOOKUP($G663,ご受講生徒様一覧表!$L:$M,2,FALSE))</f>
        <v/>
      </c>
      <c r="I663" s="81"/>
      <c r="J663" s="83"/>
      <c r="K663" s="84"/>
      <c r="L663" s="84"/>
      <c r="M663" s="85"/>
    </row>
    <row r="664" spans="1:13">
      <c r="A664" s="81"/>
      <c r="B664" s="121" t="str">
        <f>IF(COUNTIF(祝日!$B$2:$B$28,C664)&gt;0,"フィリピン祝日",IF(COUNTIF(祝日!$B$31:$B$52,C664)&gt;0,"日本の祝日",IF(COUNTIF(祝日!$B$55:$B$60,C664)&gt;0,"弊社休業日",IF(C664="","",TEXT(C664,"aaaa")))))</f>
        <v/>
      </c>
      <c r="C664" s="87"/>
      <c r="D664" s="86"/>
      <c r="E664" s="86"/>
      <c r="F664" s="124" t="str">
        <f>IF(AND(D664&lt;&gt;"",E664&lt;&gt;""),E664-D664,"")</f>
        <v/>
      </c>
      <c r="G664" s="81"/>
      <c r="H664" s="121" t="str">
        <f>IF(G664="","",VLOOKUP($G664,ご受講生徒様一覧表!$L:$M,2,FALSE))</f>
        <v/>
      </c>
      <c r="I664" s="81"/>
      <c r="J664" s="83"/>
      <c r="K664" s="84"/>
      <c r="L664" s="84"/>
      <c r="M664" s="85"/>
    </row>
    <row r="665" spans="1:13">
      <c r="A665" s="81"/>
      <c r="B665" s="121" t="str">
        <f>IF(COUNTIF(祝日!$B$2:$B$28,C665)&gt;0,"フィリピン祝日",IF(COUNTIF(祝日!$B$31:$B$52,C665)&gt;0,"日本の祝日",IF(COUNTIF(祝日!$B$55:$B$60,C665)&gt;0,"弊社休業日",IF(C665="","",TEXT(C665,"aaaa")))))</f>
        <v/>
      </c>
      <c r="C665" s="87"/>
      <c r="D665" s="86"/>
      <c r="E665" s="86"/>
      <c r="F665" s="124" t="str">
        <f>IF(AND(D665&lt;&gt;"",E665&lt;&gt;""),E665-D665,"")</f>
        <v/>
      </c>
      <c r="G665" s="81"/>
      <c r="H665" s="121" t="str">
        <f>IF(G665="","",VLOOKUP($G665,ご受講生徒様一覧表!$L:$M,2,FALSE))</f>
        <v/>
      </c>
      <c r="I665" s="81"/>
      <c r="J665" s="83"/>
      <c r="K665" s="84"/>
      <c r="L665" s="84"/>
      <c r="M665" s="85"/>
    </row>
    <row r="666" spans="1:13">
      <c r="A666" s="81"/>
      <c r="B666" s="121" t="str">
        <f>IF(COUNTIF(祝日!$B$2:$B$28,C666)&gt;0,"フィリピン祝日",IF(COUNTIF(祝日!$B$31:$B$52,C666)&gt;0,"日本の祝日",IF(COUNTIF(祝日!$B$55:$B$60,C666)&gt;0,"弊社休業日",IF(C666="","",TEXT(C666,"aaaa")))))</f>
        <v/>
      </c>
      <c r="C666" s="87"/>
      <c r="D666" s="86"/>
      <c r="E666" s="86"/>
      <c r="F666" s="124" t="str">
        <f>IF(AND(D666&lt;&gt;"",E666&lt;&gt;""),E666-D666,"")</f>
        <v/>
      </c>
      <c r="G666" s="81"/>
      <c r="H666" s="121" t="str">
        <f>IF(G666="","",VLOOKUP($G666,ご受講生徒様一覧表!$L:$M,2,FALSE))</f>
        <v/>
      </c>
      <c r="I666" s="81"/>
      <c r="J666" s="83"/>
      <c r="K666" s="84"/>
      <c r="L666" s="84"/>
      <c r="M666" s="85"/>
    </row>
    <row r="667" spans="1:13">
      <c r="A667" s="81"/>
      <c r="B667" s="121" t="str">
        <f>IF(COUNTIF(祝日!$B$2:$B$28,C667)&gt;0,"フィリピン祝日",IF(COUNTIF(祝日!$B$31:$B$52,C667)&gt;0,"日本の祝日",IF(COUNTIF(祝日!$B$55:$B$60,C667)&gt;0,"弊社休業日",IF(C667="","",TEXT(C667,"aaaa")))))</f>
        <v/>
      </c>
      <c r="C667" s="87"/>
      <c r="D667" s="86"/>
      <c r="E667" s="86"/>
      <c r="F667" s="124" t="str">
        <f>IF(AND(D667&lt;&gt;"",E667&lt;&gt;""),E667-D667,"")</f>
        <v/>
      </c>
      <c r="G667" s="81"/>
      <c r="H667" s="121" t="str">
        <f>IF(G667="","",VLOOKUP($G667,ご受講生徒様一覧表!$L:$M,2,FALSE))</f>
        <v/>
      </c>
      <c r="I667" s="81"/>
      <c r="J667" s="83"/>
      <c r="K667" s="84"/>
      <c r="L667" s="84"/>
      <c r="M667" s="85"/>
    </row>
    <row r="668" spans="1:13">
      <c r="A668" s="81"/>
      <c r="B668" s="121" t="str">
        <f>IF(COUNTIF(祝日!$B$2:$B$28,C668)&gt;0,"フィリピン祝日",IF(COUNTIF(祝日!$B$31:$B$52,C668)&gt;0,"日本の祝日",IF(COUNTIF(祝日!$B$55:$B$60,C668)&gt;0,"弊社休業日",IF(C668="","",TEXT(C668,"aaaa")))))</f>
        <v/>
      </c>
      <c r="C668" s="87"/>
      <c r="D668" s="86"/>
      <c r="E668" s="86"/>
      <c r="F668" s="124" t="str">
        <f>IF(AND(D668&lt;&gt;"",E668&lt;&gt;""),E668-D668,"")</f>
        <v/>
      </c>
      <c r="G668" s="81"/>
      <c r="H668" s="121" t="str">
        <f>IF(G668="","",VLOOKUP($G668,ご受講生徒様一覧表!$L:$M,2,FALSE))</f>
        <v/>
      </c>
      <c r="I668" s="81"/>
      <c r="J668" s="83"/>
      <c r="K668" s="84"/>
      <c r="L668" s="84"/>
      <c r="M668" s="85"/>
    </row>
    <row r="669" spans="1:13">
      <c r="A669" s="81"/>
      <c r="B669" s="121" t="str">
        <f>IF(COUNTIF(祝日!$B$2:$B$28,C669)&gt;0,"フィリピン祝日",IF(COUNTIF(祝日!$B$31:$B$52,C669)&gt;0,"日本の祝日",IF(COUNTIF(祝日!$B$55:$B$60,C669)&gt;0,"弊社休業日",IF(C669="","",TEXT(C669,"aaaa")))))</f>
        <v/>
      </c>
      <c r="C669" s="87"/>
      <c r="D669" s="86"/>
      <c r="E669" s="86"/>
      <c r="F669" s="124" t="str">
        <f>IF(AND(D669&lt;&gt;"",E669&lt;&gt;""),E669-D669,"")</f>
        <v/>
      </c>
      <c r="G669" s="81"/>
      <c r="H669" s="121" t="str">
        <f>IF(G669="","",VLOOKUP($G669,ご受講生徒様一覧表!$L:$M,2,FALSE))</f>
        <v/>
      </c>
      <c r="I669" s="81"/>
      <c r="J669" s="83"/>
      <c r="K669" s="84"/>
      <c r="L669" s="84"/>
      <c r="M669" s="85"/>
    </row>
    <row r="670" spans="1:13">
      <c r="A670" s="81"/>
      <c r="B670" s="121" t="str">
        <f>IF(COUNTIF(祝日!$B$2:$B$28,C670)&gt;0,"フィリピン祝日",IF(COUNTIF(祝日!$B$31:$B$52,C670)&gt;0,"日本の祝日",IF(COUNTIF(祝日!$B$55:$B$60,C670)&gt;0,"弊社休業日",IF(C670="","",TEXT(C670,"aaaa")))))</f>
        <v/>
      </c>
      <c r="C670" s="87"/>
      <c r="D670" s="86"/>
      <c r="E670" s="86"/>
      <c r="F670" s="124" t="str">
        <f>IF(AND(D670&lt;&gt;"",E670&lt;&gt;""),E670-D670,"")</f>
        <v/>
      </c>
      <c r="G670" s="81"/>
      <c r="H670" s="121" t="str">
        <f>IF(G670="","",VLOOKUP($G670,ご受講生徒様一覧表!$L:$M,2,FALSE))</f>
        <v/>
      </c>
      <c r="I670" s="81"/>
      <c r="J670" s="83"/>
      <c r="K670" s="84"/>
      <c r="L670" s="84"/>
      <c r="M670" s="85"/>
    </row>
    <row r="671" spans="1:13">
      <c r="A671" s="81"/>
      <c r="B671" s="121" t="str">
        <f>IF(COUNTIF(祝日!$B$2:$B$28,C671)&gt;0,"フィリピン祝日",IF(COUNTIF(祝日!$B$31:$B$52,C671)&gt;0,"日本の祝日",IF(COUNTIF(祝日!$B$55:$B$60,C671)&gt;0,"弊社休業日",IF(C671="","",TEXT(C671,"aaaa")))))</f>
        <v/>
      </c>
      <c r="C671" s="87"/>
      <c r="D671" s="86"/>
      <c r="E671" s="86"/>
      <c r="F671" s="124" t="str">
        <f>IF(AND(D671&lt;&gt;"",E671&lt;&gt;""),E671-D671,"")</f>
        <v/>
      </c>
      <c r="G671" s="81"/>
      <c r="H671" s="121" t="str">
        <f>IF(G671="","",VLOOKUP($G671,ご受講生徒様一覧表!$L:$M,2,FALSE))</f>
        <v/>
      </c>
      <c r="I671" s="81"/>
      <c r="J671" s="83"/>
      <c r="K671" s="84"/>
      <c r="L671" s="84"/>
      <c r="M671" s="85"/>
    </row>
    <row r="672" spans="1:13">
      <c r="A672" s="81"/>
      <c r="B672" s="121" t="str">
        <f>IF(COUNTIF(祝日!$B$2:$B$28,C672)&gt;0,"フィリピン祝日",IF(COUNTIF(祝日!$B$31:$B$52,C672)&gt;0,"日本の祝日",IF(COUNTIF(祝日!$B$55:$B$60,C672)&gt;0,"弊社休業日",IF(C672="","",TEXT(C672,"aaaa")))))</f>
        <v/>
      </c>
      <c r="C672" s="87"/>
      <c r="D672" s="86"/>
      <c r="E672" s="86"/>
      <c r="F672" s="124" t="str">
        <f>IF(AND(D672&lt;&gt;"",E672&lt;&gt;""),E672-D672,"")</f>
        <v/>
      </c>
      <c r="G672" s="81"/>
      <c r="H672" s="121" t="str">
        <f>IF(G672="","",VLOOKUP($G672,ご受講生徒様一覧表!$L:$M,2,FALSE))</f>
        <v/>
      </c>
      <c r="I672" s="81"/>
      <c r="J672" s="83"/>
      <c r="K672" s="84"/>
      <c r="L672" s="84"/>
      <c r="M672" s="85"/>
    </row>
    <row r="673" spans="1:13">
      <c r="A673" s="81"/>
      <c r="B673" s="121" t="str">
        <f>IF(COUNTIF(祝日!$B$2:$B$28,C673)&gt;0,"フィリピン祝日",IF(COUNTIF(祝日!$B$31:$B$52,C673)&gt;0,"日本の祝日",IF(COUNTIF(祝日!$B$55:$B$60,C673)&gt;0,"弊社休業日",IF(C673="","",TEXT(C673,"aaaa")))))</f>
        <v/>
      </c>
      <c r="C673" s="87"/>
      <c r="D673" s="86"/>
      <c r="E673" s="86"/>
      <c r="F673" s="124" t="str">
        <f>IF(AND(D673&lt;&gt;"",E673&lt;&gt;""),E673-D673,"")</f>
        <v/>
      </c>
      <c r="G673" s="81"/>
      <c r="H673" s="121" t="str">
        <f>IF(G673="","",VLOOKUP($G673,ご受講生徒様一覧表!$L:$M,2,FALSE))</f>
        <v/>
      </c>
      <c r="I673" s="81"/>
      <c r="J673" s="83"/>
      <c r="K673" s="84"/>
      <c r="L673" s="84"/>
      <c r="M673" s="85"/>
    </row>
    <row r="674" spans="1:13">
      <c r="A674" s="81"/>
      <c r="B674" s="121" t="str">
        <f>IF(COUNTIF(祝日!$B$2:$B$28,C674)&gt;0,"フィリピン祝日",IF(COUNTIF(祝日!$B$31:$B$52,C674)&gt;0,"日本の祝日",IF(COUNTIF(祝日!$B$55:$B$60,C674)&gt;0,"弊社休業日",IF(C674="","",TEXT(C674,"aaaa")))))</f>
        <v/>
      </c>
      <c r="C674" s="87"/>
      <c r="D674" s="86"/>
      <c r="E674" s="86"/>
      <c r="F674" s="124" t="str">
        <f>IF(AND(D674&lt;&gt;"",E674&lt;&gt;""),E674-D674,"")</f>
        <v/>
      </c>
      <c r="G674" s="81"/>
      <c r="H674" s="121" t="str">
        <f>IF(G674="","",VLOOKUP($G674,ご受講生徒様一覧表!$L:$M,2,FALSE))</f>
        <v/>
      </c>
      <c r="I674" s="81"/>
      <c r="J674" s="83"/>
      <c r="K674" s="84"/>
      <c r="L674" s="84"/>
      <c r="M674" s="85"/>
    </row>
    <row r="675" spans="1:13">
      <c r="A675" s="81"/>
      <c r="B675" s="121" t="str">
        <f>IF(COUNTIF(祝日!$B$2:$B$28,C675)&gt;0,"フィリピン祝日",IF(COUNTIF(祝日!$B$31:$B$52,C675)&gt;0,"日本の祝日",IF(COUNTIF(祝日!$B$55:$B$60,C675)&gt;0,"弊社休業日",IF(C675="","",TEXT(C675,"aaaa")))))</f>
        <v/>
      </c>
      <c r="C675" s="87"/>
      <c r="D675" s="86"/>
      <c r="E675" s="86"/>
      <c r="F675" s="124" t="str">
        <f>IF(AND(D675&lt;&gt;"",E675&lt;&gt;""),E675-D675,"")</f>
        <v/>
      </c>
      <c r="G675" s="81"/>
      <c r="H675" s="121" t="str">
        <f>IF(G675="","",VLOOKUP($G675,ご受講生徒様一覧表!$L:$M,2,FALSE))</f>
        <v/>
      </c>
      <c r="I675" s="81"/>
      <c r="J675" s="83"/>
      <c r="K675" s="84"/>
      <c r="L675" s="84"/>
      <c r="M675" s="85"/>
    </row>
    <row r="676" spans="1:13">
      <c r="A676" s="81"/>
      <c r="B676" s="121" t="str">
        <f>IF(COUNTIF(祝日!$B$2:$B$28,C676)&gt;0,"フィリピン祝日",IF(COUNTIF(祝日!$B$31:$B$52,C676)&gt;0,"日本の祝日",IF(COUNTIF(祝日!$B$55:$B$60,C676)&gt;0,"弊社休業日",IF(C676="","",TEXT(C676,"aaaa")))))</f>
        <v/>
      </c>
      <c r="C676" s="87"/>
      <c r="D676" s="86"/>
      <c r="E676" s="86"/>
      <c r="F676" s="124" t="str">
        <f>IF(AND(D676&lt;&gt;"",E676&lt;&gt;""),E676-D676,"")</f>
        <v/>
      </c>
      <c r="G676" s="81"/>
      <c r="H676" s="121" t="str">
        <f>IF(G676="","",VLOOKUP($G676,ご受講生徒様一覧表!$L:$M,2,FALSE))</f>
        <v/>
      </c>
      <c r="I676" s="81"/>
      <c r="J676" s="83"/>
      <c r="K676" s="84"/>
      <c r="L676" s="84"/>
      <c r="M676" s="85"/>
    </row>
    <row r="677" spans="1:13">
      <c r="A677" s="81"/>
      <c r="B677" s="121" t="str">
        <f>IF(COUNTIF(祝日!$B$2:$B$28,C677)&gt;0,"フィリピン祝日",IF(COUNTIF(祝日!$B$31:$B$52,C677)&gt;0,"日本の祝日",IF(COUNTIF(祝日!$B$55:$B$60,C677)&gt;0,"弊社休業日",IF(C677="","",TEXT(C677,"aaaa")))))</f>
        <v/>
      </c>
      <c r="C677" s="87"/>
      <c r="D677" s="86"/>
      <c r="E677" s="86"/>
      <c r="F677" s="124" t="str">
        <f>IF(AND(D677&lt;&gt;"",E677&lt;&gt;""),E677-D677,"")</f>
        <v/>
      </c>
      <c r="G677" s="81"/>
      <c r="H677" s="121" t="str">
        <f>IF(G677="","",VLOOKUP($G677,ご受講生徒様一覧表!$L:$M,2,FALSE))</f>
        <v/>
      </c>
      <c r="I677" s="81"/>
      <c r="J677" s="83"/>
      <c r="K677" s="84"/>
      <c r="L677" s="84"/>
      <c r="M677" s="85"/>
    </row>
    <row r="678" spans="1:13">
      <c r="A678" s="81"/>
      <c r="B678" s="121" t="str">
        <f>IF(COUNTIF(祝日!$B$2:$B$28,C678)&gt;0,"フィリピン祝日",IF(COUNTIF(祝日!$B$31:$B$52,C678)&gt;0,"日本の祝日",IF(COUNTIF(祝日!$B$55:$B$60,C678)&gt;0,"弊社休業日",IF(C678="","",TEXT(C678,"aaaa")))))</f>
        <v/>
      </c>
      <c r="C678" s="87"/>
      <c r="D678" s="86"/>
      <c r="E678" s="86"/>
      <c r="F678" s="124" t="str">
        <f>IF(AND(D678&lt;&gt;"",E678&lt;&gt;""),E678-D678,"")</f>
        <v/>
      </c>
      <c r="G678" s="81"/>
      <c r="H678" s="121" t="str">
        <f>IF(G678="","",VLOOKUP($G678,ご受講生徒様一覧表!$L:$M,2,FALSE))</f>
        <v/>
      </c>
      <c r="I678" s="81"/>
      <c r="J678" s="83"/>
      <c r="K678" s="84"/>
      <c r="L678" s="84"/>
      <c r="M678" s="85"/>
    </row>
    <row r="679" spans="1:13">
      <c r="A679" s="81"/>
      <c r="B679" s="121" t="str">
        <f>IF(COUNTIF(祝日!$B$2:$B$28,C679)&gt;0,"フィリピン祝日",IF(COUNTIF(祝日!$B$31:$B$52,C679)&gt;0,"日本の祝日",IF(COUNTIF(祝日!$B$55:$B$60,C679)&gt;0,"弊社休業日",IF(C679="","",TEXT(C679,"aaaa")))))</f>
        <v/>
      </c>
      <c r="C679" s="87"/>
      <c r="D679" s="86"/>
      <c r="E679" s="86"/>
      <c r="F679" s="124" t="str">
        <f>IF(AND(D679&lt;&gt;"",E679&lt;&gt;""),E679-D679,"")</f>
        <v/>
      </c>
      <c r="G679" s="81"/>
      <c r="H679" s="121" t="str">
        <f>IF(G679="","",VLOOKUP($G679,ご受講生徒様一覧表!$L:$M,2,FALSE))</f>
        <v/>
      </c>
      <c r="I679" s="81"/>
      <c r="J679" s="83"/>
      <c r="K679" s="84"/>
      <c r="L679" s="84"/>
      <c r="M679" s="85"/>
    </row>
    <row r="680" spans="1:13">
      <c r="A680" s="81"/>
      <c r="B680" s="121" t="str">
        <f>IF(COUNTIF(祝日!$B$2:$B$28,C680)&gt;0,"フィリピン祝日",IF(COUNTIF(祝日!$B$31:$B$52,C680)&gt;0,"日本の祝日",IF(COUNTIF(祝日!$B$55:$B$60,C680)&gt;0,"弊社休業日",IF(C680="","",TEXT(C680,"aaaa")))))</f>
        <v/>
      </c>
      <c r="C680" s="87"/>
      <c r="D680" s="86"/>
      <c r="E680" s="86"/>
      <c r="F680" s="124" t="str">
        <f>IF(AND(D680&lt;&gt;"",E680&lt;&gt;""),E680-D680,"")</f>
        <v/>
      </c>
      <c r="G680" s="81"/>
      <c r="H680" s="121" t="str">
        <f>IF(G680="","",VLOOKUP($G680,ご受講生徒様一覧表!$L:$M,2,FALSE))</f>
        <v/>
      </c>
      <c r="I680" s="81"/>
      <c r="J680" s="83"/>
      <c r="K680" s="84"/>
      <c r="L680" s="84"/>
      <c r="M680" s="85"/>
    </row>
    <row r="681" spans="1:13">
      <c r="A681" s="81"/>
      <c r="B681" s="121" t="str">
        <f>IF(COUNTIF(祝日!$B$2:$B$28,C681)&gt;0,"フィリピン祝日",IF(COUNTIF(祝日!$B$31:$B$52,C681)&gt;0,"日本の祝日",IF(COUNTIF(祝日!$B$55:$B$60,C681)&gt;0,"弊社休業日",IF(C681="","",TEXT(C681,"aaaa")))))</f>
        <v/>
      </c>
      <c r="C681" s="87"/>
      <c r="D681" s="86"/>
      <c r="E681" s="86"/>
      <c r="F681" s="124" t="str">
        <f>IF(AND(D681&lt;&gt;"",E681&lt;&gt;""),E681-D681,"")</f>
        <v/>
      </c>
      <c r="G681" s="81"/>
      <c r="H681" s="121" t="str">
        <f>IF(G681="","",VLOOKUP($G681,ご受講生徒様一覧表!$L:$M,2,FALSE))</f>
        <v/>
      </c>
      <c r="I681" s="81"/>
      <c r="J681" s="83"/>
      <c r="K681" s="84"/>
      <c r="L681" s="84"/>
      <c r="M681" s="85"/>
    </row>
    <row r="682" spans="1:13">
      <c r="A682" s="81"/>
      <c r="B682" s="121" t="str">
        <f>IF(COUNTIF(祝日!$B$2:$B$28,C682)&gt;0,"フィリピン祝日",IF(COUNTIF(祝日!$B$31:$B$52,C682)&gt;0,"日本の祝日",IF(COUNTIF(祝日!$B$55:$B$60,C682)&gt;0,"弊社休業日",IF(C682="","",TEXT(C682,"aaaa")))))</f>
        <v/>
      </c>
      <c r="C682" s="87"/>
      <c r="D682" s="86"/>
      <c r="E682" s="86"/>
      <c r="F682" s="124" t="str">
        <f>IF(AND(D682&lt;&gt;"",E682&lt;&gt;""),E682-D682,"")</f>
        <v/>
      </c>
      <c r="G682" s="81"/>
      <c r="H682" s="121" t="str">
        <f>IF(G682="","",VLOOKUP($G682,ご受講生徒様一覧表!$L:$M,2,FALSE))</f>
        <v/>
      </c>
      <c r="I682" s="81"/>
      <c r="J682" s="83"/>
      <c r="K682" s="84"/>
      <c r="L682" s="84"/>
      <c r="M682" s="85"/>
    </row>
    <row r="683" spans="1:13">
      <c r="A683" s="81"/>
      <c r="B683" s="121" t="str">
        <f>IF(COUNTIF(祝日!$B$2:$B$28,C683)&gt;0,"フィリピン祝日",IF(COUNTIF(祝日!$B$31:$B$52,C683)&gt;0,"日本の祝日",IF(COUNTIF(祝日!$B$55:$B$60,C683)&gt;0,"弊社休業日",IF(C683="","",TEXT(C683,"aaaa")))))</f>
        <v/>
      </c>
      <c r="C683" s="87"/>
      <c r="D683" s="86"/>
      <c r="E683" s="86"/>
      <c r="F683" s="124" t="str">
        <f>IF(AND(D683&lt;&gt;"",E683&lt;&gt;""),E683-D683,"")</f>
        <v/>
      </c>
      <c r="G683" s="81"/>
      <c r="H683" s="121" t="str">
        <f>IF(G683="","",VLOOKUP($G683,ご受講生徒様一覧表!$L:$M,2,FALSE))</f>
        <v/>
      </c>
      <c r="I683" s="81"/>
      <c r="J683" s="83"/>
      <c r="K683" s="84"/>
      <c r="L683" s="84"/>
      <c r="M683" s="85"/>
    </row>
    <row r="684" spans="1:13">
      <c r="A684" s="81"/>
      <c r="B684" s="121" t="str">
        <f>IF(COUNTIF(祝日!$B$2:$B$28,C684)&gt;0,"フィリピン祝日",IF(COUNTIF(祝日!$B$31:$B$52,C684)&gt;0,"日本の祝日",IF(COUNTIF(祝日!$B$55:$B$60,C684)&gt;0,"弊社休業日",IF(C684="","",TEXT(C684,"aaaa")))))</f>
        <v/>
      </c>
      <c r="C684" s="87"/>
      <c r="D684" s="86"/>
      <c r="E684" s="86"/>
      <c r="F684" s="124" t="str">
        <f>IF(AND(D684&lt;&gt;"",E684&lt;&gt;""),E684-D684,"")</f>
        <v/>
      </c>
      <c r="G684" s="81"/>
      <c r="H684" s="121" t="str">
        <f>IF(G684="","",VLOOKUP($G684,ご受講生徒様一覧表!$L:$M,2,FALSE))</f>
        <v/>
      </c>
      <c r="I684" s="81"/>
      <c r="J684" s="83"/>
      <c r="K684" s="84"/>
      <c r="L684" s="84"/>
      <c r="M684" s="85"/>
    </row>
    <row r="685" spans="1:13">
      <c r="A685" s="81"/>
      <c r="B685" s="121" t="str">
        <f>IF(COUNTIF(祝日!$B$2:$B$28,C685)&gt;0,"フィリピン祝日",IF(COUNTIF(祝日!$B$31:$B$52,C685)&gt;0,"日本の祝日",IF(COUNTIF(祝日!$B$55:$B$60,C685)&gt;0,"弊社休業日",IF(C685="","",TEXT(C685,"aaaa")))))</f>
        <v/>
      </c>
      <c r="C685" s="87"/>
      <c r="D685" s="86"/>
      <c r="E685" s="86"/>
      <c r="F685" s="124" t="str">
        <f>IF(AND(D685&lt;&gt;"",E685&lt;&gt;""),E685-D685,"")</f>
        <v/>
      </c>
      <c r="G685" s="81"/>
      <c r="H685" s="121" t="str">
        <f>IF(G685="","",VLOOKUP($G685,ご受講生徒様一覧表!$L:$M,2,FALSE))</f>
        <v/>
      </c>
      <c r="I685" s="81"/>
      <c r="J685" s="83"/>
      <c r="K685" s="84"/>
      <c r="L685" s="84"/>
      <c r="M685" s="85"/>
    </row>
    <row r="686" spans="1:13">
      <c r="A686" s="81"/>
      <c r="B686" s="121" t="str">
        <f>IF(COUNTIF(祝日!$B$2:$B$28,C686)&gt;0,"フィリピン祝日",IF(COUNTIF(祝日!$B$31:$B$52,C686)&gt;0,"日本の祝日",IF(COUNTIF(祝日!$B$55:$B$60,C686)&gt;0,"弊社休業日",IF(C686="","",TEXT(C686,"aaaa")))))</f>
        <v/>
      </c>
      <c r="C686" s="87"/>
      <c r="D686" s="86"/>
      <c r="E686" s="86"/>
      <c r="F686" s="124" t="str">
        <f>IF(AND(D686&lt;&gt;"",E686&lt;&gt;""),E686-D686,"")</f>
        <v/>
      </c>
      <c r="G686" s="81"/>
      <c r="H686" s="121" t="str">
        <f>IF(G686="","",VLOOKUP($G686,ご受講生徒様一覧表!$L:$M,2,FALSE))</f>
        <v/>
      </c>
      <c r="I686" s="81"/>
      <c r="J686" s="83"/>
      <c r="K686" s="84"/>
      <c r="L686" s="84"/>
      <c r="M686" s="85"/>
    </row>
    <row r="687" spans="1:13">
      <c r="A687" s="81"/>
      <c r="B687" s="121" t="str">
        <f>IF(COUNTIF(祝日!$B$2:$B$28,C687)&gt;0,"フィリピン祝日",IF(COUNTIF(祝日!$B$31:$B$52,C687)&gt;0,"日本の祝日",IF(COUNTIF(祝日!$B$55:$B$60,C687)&gt;0,"弊社休業日",IF(C687="","",TEXT(C687,"aaaa")))))</f>
        <v/>
      </c>
      <c r="C687" s="87"/>
      <c r="D687" s="86"/>
      <c r="E687" s="86"/>
      <c r="F687" s="124" t="str">
        <f>IF(AND(D687&lt;&gt;"",E687&lt;&gt;""),E687-D687,"")</f>
        <v/>
      </c>
      <c r="G687" s="81"/>
      <c r="H687" s="121" t="str">
        <f>IF(G687="","",VLOOKUP($G687,ご受講生徒様一覧表!$L:$M,2,FALSE))</f>
        <v/>
      </c>
      <c r="I687" s="81"/>
      <c r="J687" s="83"/>
      <c r="K687" s="84"/>
      <c r="L687" s="84"/>
      <c r="M687" s="85"/>
    </row>
    <row r="688" spans="1:13">
      <c r="A688" s="81"/>
      <c r="B688" s="121" t="str">
        <f>IF(COUNTIF(祝日!$B$2:$B$28,C688)&gt;0,"フィリピン祝日",IF(COUNTIF(祝日!$B$31:$B$52,C688)&gt;0,"日本の祝日",IF(COUNTIF(祝日!$B$55:$B$60,C688)&gt;0,"弊社休業日",IF(C688="","",TEXT(C688,"aaaa")))))</f>
        <v/>
      </c>
      <c r="C688" s="87"/>
      <c r="D688" s="86"/>
      <c r="E688" s="86"/>
      <c r="F688" s="124" t="str">
        <f>IF(AND(D688&lt;&gt;"",E688&lt;&gt;""),E688-D688,"")</f>
        <v/>
      </c>
      <c r="G688" s="81"/>
      <c r="H688" s="121" t="str">
        <f>IF(G688="","",VLOOKUP($G688,ご受講生徒様一覧表!$L:$M,2,FALSE))</f>
        <v/>
      </c>
      <c r="I688" s="81"/>
      <c r="J688" s="83"/>
      <c r="K688" s="84"/>
      <c r="L688" s="84"/>
      <c r="M688" s="85"/>
    </row>
    <row r="689" spans="1:13">
      <c r="A689" s="81"/>
      <c r="B689" s="121" t="str">
        <f>IF(COUNTIF(祝日!$B$2:$B$28,C689)&gt;0,"フィリピン祝日",IF(COUNTIF(祝日!$B$31:$B$52,C689)&gt;0,"日本の祝日",IF(COUNTIF(祝日!$B$55:$B$60,C689)&gt;0,"弊社休業日",IF(C689="","",TEXT(C689,"aaaa")))))</f>
        <v/>
      </c>
      <c r="C689" s="87"/>
      <c r="D689" s="86"/>
      <c r="E689" s="86"/>
      <c r="F689" s="124" t="str">
        <f>IF(AND(D689&lt;&gt;"",E689&lt;&gt;""),E689-D689,"")</f>
        <v/>
      </c>
      <c r="G689" s="81"/>
      <c r="H689" s="121" t="str">
        <f>IF(G689="","",VLOOKUP($G689,ご受講生徒様一覧表!$L:$M,2,FALSE))</f>
        <v/>
      </c>
      <c r="I689" s="81"/>
      <c r="J689" s="83"/>
      <c r="K689" s="84"/>
      <c r="L689" s="84"/>
      <c r="M689" s="85"/>
    </row>
    <row r="690" spans="1:13">
      <c r="A690" s="81"/>
      <c r="B690" s="121" t="str">
        <f>IF(COUNTIF(祝日!$B$2:$B$28,C690)&gt;0,"フィリピン祝日",IF(COUNTIF(祝日!$B$31:$B$52,C690)&gt;0,"日本の祝日",IF(COUNTIF(祝日!$B$55:$B$60,C690)&gt;0,"弊社休業日",IF(C690="","",TEXT(C690,"aaaa")))))</f>
        <v/>
      </c>
      <c r="C690" s="87"/>
      <c r="D690" s="86"/>
      <c r="E690" s="86"/>
      <c r="F690" s="124" t="str">
        <f>IF(AND(D690&lt;&gt;"",E690&lt;&gt;""),E690-D690,"")</f>
        <v/>
      </c>
      <c r="G690" s="81"/>
      <c r="H690" s="121" t="str">
        <f>IF(G690="","",VLOOKUP($G690,ご受講生徒様一覧表!$L:$M,2,FALSE))</f>
        <v/>
      </c>
      <c r="I690" s="81"/>
      <c r="J690" s="83"/>
      <c r="K690" s="84"/>
      <c r="L690" s="84"/>
      <c r="M690" s="85"/>
    </row>
    <row r="691" spans="1:13">
      <c r="A691" s="81"/>
      <c r="B691" s="121" t="str">
        <f>IF(COUNTIF(祝日!$B$2:$B$28,C691)&gt;0,"フィリピン祝日",IF(COUNTIF(祝日!$B$31:$B$52,C691)&gt;0,"日本の祝日",IF(COUNTIF(祝日!$B$55:$B$60,C691)&gt;0,"弊社休業日",IF(C691="","",TEXT(C691,"aaaa")))))</f>
        <v/>
      </c>
      <c r="C691" s="87"/>
      <c r="D691" s="86"/>
      <c r="E691" s="86"/>
      <c r="F691" s="124" t="str">
        <f>IF(AND(D691&lt;&gt;"",E691&lt;&gt;""),E691-D691,"")</f>
        <v/>
      </c>
      <c r="G691" s="81"/>
      <c r="H691" s="121" t="str">
        <f>IF(G691="","",VLOOKUP($G691,ご受講生徒様一覧表!$L:$M,2,FALSE))</f>
        <v/>
      </c>
      <c r="I691" s="81"/>
      <c r="J691" s="83"/>
      <c r="K691" s="84"/>
      <c r="L691" s="84"/>
      <c r="M691" s="85"/>
    </row>
    <row r="692" spans="1:13">
      <c r="A692" s="81"/>
      <c r="B692" s="121" t="str">
        <f>IF(COUNTIF(祝日!$B$2:$B$28,C692)&gt;0,"フィリピン祝日",IF(COUNTIF(祝日!$B$31:$B$52,C692)&gt;0,"日本の祝日",IF(COUNTIF(祝日!$B$55:$B$60,C692)&gt;0,"弊社休業日",IF(C692="","",TEXT(C692,"aaaa")))))</f>
        <v/>
      </c>
      <c r="C692" s="87"/>
      <c r="D692" s="86"/>
      <c r="E692" s="86"/>
      <c r="F692" s="124" t="str">
        <f>IF(AND(D692&lt;&gt;"",E692&lt;&gt;""),E692-D692,"")</f>
        <v/>
      </c>
      <c r="G692" s="81"/>
      <c r="H692" s="121" t="str">
        <f>IF(G692="","",VLOOKUP($G692,ご受講生徒様一覧表!$L:$M,2,FALSE))</f>
        <v/>
      </c>
      <c r="I692" s="81"/>
      <c r="J692" s="83"/>
      <c r="K692" s="84"/>
      <c r="L692" s="84"/>
      <c r="M692" s="85"/>
    </row>
    <row r="693" spans="1:13">
      <c r="A693" s="81"/>
      <c r="B693" s="121" t="str">
        <f>IF(COUNTIF(祝日!$B$2:$B$28,C693)&gt;0,"フィリピン祝日",IF(COUNTIF(祝日!$B$31:$B$52,C693)&gt;0,"日本の祝日",IF(COUNTIF(祝日!$B$55:$B$60,C693)&gt;0,"弊社休業日",IF(C693="","",TEXT(C693,"aaaa")))))</f>
        <v/>
      </c>
      <c r="C693" s="87"/>
      <c r="D693" s="86"/>
      <c r="E693" s="86"/>
      <c r="F693" s="124" t="str">
        <f>IF(AND(D693&lt;&gt;"",E693&lt;&gt;""),E693-D693,"")</f>
        <v/>
      </c>
      <c r="G693" s="81"/>
      <c r="H693" s="121" t="str">
        <f>IF(G693="","",VLOOKUP($G693,ご受講生徒様一覧表!$L:$M,2,FALSE))</f>
        <v/>
      </c>
      <c r="I693" s="81"/>
      <c r="J693" s="83"/>
      <c r="K693" s="84"/>
      <c r="L693" s="84"/>
      <c r="M693" s="85"/>
    </row>
    <row r="694" spans="1:13">
      <c r="A694" s="81"/>
      <c r="B694" s="121" t="str">
        <f>IF(COUNTIF(祝日!$B$2:$B$28,C694)&gt;0,"フィリピン祝日",IF(COUNTIF(祝日!$B$31:$B$52,C694)&gt;0,"日本の祝日",IF(COUNTIF(祝日!$B$55:$B$60,C694)&gt;0,"弊社休業日",IF(C694="","",TEXT(C694,"aaaa")))))</f>
        <v/>
      </c>
      <c r="C694" s="87"/>
      <c r="D694" s="86"/>
      <c r="E694" s="86"/>
      <c r="F694" s="124" t="str">
        <f>IF(AND(D694&lt;&gt;"",E694&lt;&gt;""),E694-D694,"")</f>
        <v/>
      </c>
      <c r="G694" s="81"/>
      <c r="H694" s="121" t="str">
        <f>IF(G694="","",VLOOKUP($G694,ご受講生徒様一覧表!$L:$M,2,FALSE))</f>
        <v/>
      </c>
      <c r="I694" s="81"/>
      <c r="J694" s="83"/>
      <c r="K694" s="84"/>
      <c r="L694" s="84"/>
      <c r="M694" s="85"/>
    </row>
    <row r="695" spans="1:13">
      <c r="A695" s="81"/>
      <c r="B695" s="121" t="str">
        <f>IF(COUNTIF(祝日!$B$2:$B$28,C695)&gt;0,"フィリピン祝日",IF(COUNTIF(祝日!$B$31:$B$52,C695)&gt;0,"日本の祝日",IF(COUNTIF(祝日!$B$55:$B$60,C695)&gt;0,"弊社休業日",IF(C695="","",TEXT(C695,"aaaa")))))</f>
        <v/>
      </c>
      <c r="C695" s="87"/>
      <c r="D695" s="86"/>
      <c r="E695" s="86"/>
      <c r="F695" s="124" t="str">
        <f>IF(AND(D695&lt;&gt;"",E695&lt;&gt;""),E695-D695,"")</f>
        <v/>
      </c>
      <c r="G695" s="81"/>
      <c r="H695" s="121" t="str">
        <f>IF(G695="","",VLOOKUP($G695,ご受講生徒様一覧表!$L:$M,2,FALSE))</f>
        <v/>
      </c>
      <c r="I695" s="81"/>
      <c r="J695" s="83"/>
      <c r="K695" s="84"/>
      <c r="L695" s="84"/>
      <c r="M695" s="85"/>
    </row>
    <row r="696" spans="1:13">
      <c r="A696" s="81"/>
      <c r="B696" s="121" t="str">
        <f>IF(COUNTIF(祝日!$B$2:$B$28,C696)&gt;0,"フィリピン祝日",IF(COUNTIF(祝日!$B$31:$B$52,C696)&gt;0,"日本の祝日",IF(COUNTIF(祝日!$B$55:$B$60,C696)&gt;0,"弊社休業日",IF(C696="","",TEXT(C696,"aaaa")))))</f>
        <v/>
      </c>
      <c r="C696" s="87"/>
      <c r="D696" s="86"/>
      <c r="E696" s="86"/>
      <c r="F696" s="124" t="str">
        <f>IF(AND(D696&lt;&gt;"",E696&lt;&gt;""),E696-D696,"")</f>
        <v/>
      </c>
      <c r="G696" s="81"/>
      <c r="H696" s="121" t="str">
        <f>IF(G696="","",VLOOKUP($G696,ご受講生徒様一覧表!$L:$M,2,FALSE))</f>
        <v/>
      </c>
      <c r="I696" s="81"/>
      <c r="J696" s="83"/>
      <c r="K696" s="84"/>
      <c r="L696" s="84"/>
      <c r="M696" s="85"/>
    </row>
    <row r="697" spans="1:13">
      <c r="A697" s="81"/>
      <c r="B697" s="121" t="str">
        <f>IF(COUNTIF(祝日!$B$2:$B$28,C697)&gt;0,"フィリピン祝日",IF(COUNTIF(祝日!$B$31:$B$52,C697)&gt;0,"日本の祝日",IF(COUNTIF(祝日!$B$55:$B$60,C697)&gt;0,"弊社休業日",IF(C697="","",TEXT(C697,"aaaa")))))</f>
        <v/>
      </c>
      <c r="C697" s="87"/>
      <c r="D697" s="86"/>
      <c r="E697" s="86"/>
      <c r="F697" s="124" t="str">
        <f>IF(AND(D697&lt;&gt;"",E697&lt;&gt;""),E697-D697,"")</f>
        <v/>
      </c>
      <c r="G697" s="81"/>
      <c r="H697" s="121" t="str">
        <f>IF(G697="","",VLOOKUP($G697,ご受講生徒様一覧表!$L:$M,2,FALSE))</f>
        <v/>
      </c>
      <c r="I697" s="81"/>
      <c r="J697" s="83"/>
      <c r="K697" s="84"/>
      <c r="L697" s="84"/>
      <c r="M697" s="85"/>
    </row>
    <row r="698" spans="1:13">
      <c r="A698" s="81"/>
      <c r="B698" s="121" t="str">
        <f>IF(COUNTIF(祝日!$B$2:$B$28,C698)&gt;0,"フィリピン祝日",IF(COUNTIF(祝日!$B$31:$B$52,C698)&gt;0,"日本の祝日",IF(COUNTIF(祝日!$B$55:$B$60,C698)&gt;0,"弊社休業日",IF(C698="","",TEXT(C698,"aaaa")))))</f>
        <v/>
      </c>
      <c r="C698" s="87"/>
      <c r="D698" s="86"/>
      <c r="E698" s="86"/>
      <c r="F698" s="124" t="str">
        <f>IF(AND(D698&lt;&gt;"",E698&lt;&gt;""),E698-D698,"")</f>
        <v/>
      </c>
      <c r="G698" s="81"/>
      <c r="H698" s="121" t="str">
        <f>IF(G698="","",VLOOKUP($G698,ご受講生徒様一覧表!$L:$M,2,FALSE))</f>
        <v/>
      </c>
      <c r="I698" s="81"/>
      <c r="J698" s="83"/>
      <c r="K698" s="84"/>
      <c r="L698" s="84"/>
      <c r="M698" s="85"/>
    </row>
    <row r="699" spans="1:13">
      <c r="A699" s="81"/>
      <c r="B699" s="121" t="str">
        <f>IF(COUNTIF(祝日!$B$2:$B$28,C699)&gt;0,"フィリピン祝日",IF(COUNTIF(祝日!$B$31:$B$52,C699)&gt;0,"日本の祝日",IF(COUNTIF(祝日!$B$55:$B$60,C699)&gt;0,"弊社休業日",IF(C699="","",TEXT(C699,"aaaa")))))</f>
        <v/>
      </c>
      <c r="C699" s="87"/>
      <c r="D699" s="86"/>
      <c r="E699" s="86"/>
      <c r="F699" s="124" t="str">
        <f>IF(AND(D699&lt;&gt;"",E699&lt;&gt;""),E699-D699,"")</f>
        <v/>
      </c>
      <c r="G699" s="81"/>
      <c r="H699" s="121" t="str">
        <f>IF(G699="","",VLOOKUP($G699,ご受講生徒様一覧表!$L:$M,2,FALSE))</f>
        <v/>
      </c>
      <c r="I699" s="81"/>
      <c r="J699" s="83"/>
      <c r="K699" s="84"/>
      <c r="L699" s="84"/>
      <c r="M699" s="85"/>
    </row>
    <row r="700" spans="1:13">
      <c r="A700" s="81"/>
      <c r="B700" s="121" t="str">
        <f>IF(COUNTIF(祝日!$B$2:$B$28,C700)&gt;0,"フィリピン祝日",IF(COUNTIF(祝日!$B$31:$B$52,C700)&gt;0,"日本の祝日",IF(COUNTIF(祝日!$B$55:$B$60,C700)&gt;0,"弊社休業日",IF(C700="","",TEXT(C700,"aaaa")))))</f>
        <v/>
      </c>
      <c r="C700" s="87"/>
      <c r="D700" s="86"/>
      <c r="E700" s="86"/>
      <c r="F700" s="124" t="str">
        <f>IF(AND(D700&lt;&gt;"",E700&lt;&gt;""),E700-D700,"")</f>
        <v/>
      </c>
      <c r="G700" s="81"/>
      <c r="H700" s="121" t="str">
        <f>IF(G700="","",VLOOKUP($G700,ご受講生徒様一覧表!$L:$M,2,FALSE))</f>
        <v/>
      </c>
      <c r="I700" s="81"/>
      <c r="J700" s="83"/>
      <c r="K700" s="84"/>
      <c r="L700" s="84"/>
      <c r="M700" s="85"/>
    </row>
    <row r="701" spans="1:13">
      <c r="A701" s="81"/>
      <c r="B701" s="121" t="str">
        <f>IF(COUNTIF(祝日!$B$2:$B$28,C701)&gt;0,"フィリピン祝日",IF(COUNTIF(祝日!$B$31:$B$52,C701)&gt;0,"日本の祝日",IF(COUNTIF(祝日!$B$55:$B$60,C701)&gt;0,"弊社休業日",IF(C701="","",TEXT(C701,"aaaa")))))</f>
        <v/>
      </c>
      <c r="C701" s="87"/>
      <c r="D701" s="86"/>
      <c r="E701" s="86"/>
      <c r="F701" s="124" t="str">
        <f>IF(AND(D701&lt;&gt;"",E701&lt;&gt;""),E701-D701,"")</f>
        <v/>
      </c>
      <c r="G701" s="81"/>
      <c r="H701" s="121" t="str">
        <f>IF(G701="","",VLOOKUP($G701,ご受講生徒様一覧表!$L:$M,2,FALSE))</f>
        <v/>
      </c>
      <c r="I701" s="81"/>
      <c r="J701" s="83"/>
      <c r="K701" s="84"/>
      <c r="L701" s="84"/>
      <c r="M701" s="85"/>
    </row>
    <row r="702" spans="1:13">
      <c r="A702" s="81"/>
      <c r="B702" s="121" t="str">
        <f>IF(COUNTIF(祝日!$B$2:$B$28,C702)&gt;0,"フィリピン祝日",IF(COUNTIF(祝日!$B$31:$B$52,C702)&gt;0,"日本の祝日",IF(COUNTIF(祝日!$B$55:$B$60,C702)&gt;0,"弊社休業日",IF(C702="","",TEXT(C702,"aaaa")))))</f>
        <v/>
      </c>
      <c r="C702" s="87"/>
      <c r="D702" s="86"/>
      <c r="E702" s="86"/>
      <c r="F702" s="124" t="str">
        <f>IF(AND(D702&lt;&gt;"",E702&lt;&gt;""),E702-D702,"")</f>
        <v/>
      </c>
      <c r="G702" s="81"/>
      <c r="H702" s="121" t="str">
        <f>IF(G702="","",VLOOKUP($G702,ご受講生徒様一覧表!$L:$M,2,FALSE))</f>
        <v/>
      </c>
      <c r="I702" s="81"/>
      <c r="J702" s="83"/>
      <c r="K702" s="84"/>
      <c r="L702" s="84"/>
      <c r="M702" s="85"/>
    </row>
    <row r="703" spans="1:13">
      <c r="A703" s="81"/>
      <c r="B703" s="121" t="str">
        <f>IF(COUNTIF(祝日!$B$2:$B$28,C703)&gt;0,"フィリピン祝日",IF(COUNTIF(祝日!$B$31:$B$52,C703)&gt;0,"日本の祝日",IF(COUNTIF(祝日!$B$55:$B$60,C703)&gt;0,"弊社休業日",IF(C703="","",TEXT(C703,"aaaa")))))</f>
        <v/>
      </c>
      <c r="C703" s="87"/>
      <c r="D703" s="86"/>
      <c r="E703" s="86"/>
      <c r="F703" s="124" t="str">
        <f>IF(AND(D703&lt;&gt;"",E703&lt;&gt;""),E703-D703,"")</f>
        <v/>
      </c>
      <c r="G703" s="81"/>
      <c r="H703" s="121" t="str">
        <f>IF(G703="","",VLOOKUP($G703,ご受講生徒様一覧表!$L:$M,2,FALSE))</f>
        <v/>
      </c>
      <c r="I703" s="81"/>
      <c r="J703" s="83"/>
      <c r="K703" s="84"/>
      <c r="L703" s="84"/>
      <c r="M703" s="85"/>
    </row>
    <row r="704" spans="1:13">
      <c r="A704" s="81"/>
      <c r="B704" s="121" t="str">
        <f>IF(COUNTIF(祝日!$B$2:$B$28,C704)&gt;0,"フィリピン祝日",IF(COUNTIF(祝日!$B$31:$B$52,C704)&gt;0,"日本の祝日",IF(COUNTIF(祝日!$B$55:$B$60,C704)&gt;0,"弊社休業日",IF(C704="","",TEXT(C704,"aaaa")))))</f>
        <v/>
      </c>
      <c r="C704" s="87"/>
      <c r="D704" s="86"/>
      <c r="E704" s="86"/>
      <c r="F704" s="124" t="str">
        <f>IF(AND(D704&lt;&gt;"",E704&lt;&gt;""),E704-D704,"")</f>
        <v/>
      </c>
      <c r="G704" s="81"/>
      <c r="H704" s="121" t="str">
        <f>IF(G704="","",VLOOKUP($G704,ご受講生徒様一覧表!$L:$M,2,FALSE))</f>
        <v/>
      </c>
      <c r="I704" s="81"/>
      <c r="J704" s="83"/>
      <c r="K704" s="84"/>
      <c r="L704" s="84"/>
      <c r="M704" s="85"/>
    </row>
    <row r="705" spans="1:13">
      <c r="A705" s="81"/>
      <c r="B705" s="121" t="str">
        <f>IF(COUNTIF(祝日!$B$2:$B$28,C705)&gt;0,"フィリピン祝日",IF(COUNTIF(祝日!$B$31:$B$52,C705)&gt;0,"日本の祝日",IF(COUNTIF(祝日!$B$55:$B$60,C705)&gt;0,"弊社休業日",IF(C705="","",TEXT(C705,"aaaa")))))</f>
        <v/>
      </c>
      <c r="C705" s="87"/>
      <c r="D705" s="86"/>
      <c r="E705" s="86"/>
      <c r="F705" s="124" t="str">
        <f>IF(AND(D705&lt;&gt;"",E705&lt;&gt;""),E705-D705,"")</f>
        <v/>
      </c>
      <c r="G705" s="81"/>
      <c r="H705" s="121" t="str">
        <f>IF(G705="","",VLOOKUP($G705,ご受講生徒様一覧表!$L:$M,2,FALSE))</f>
        <v/>
      </c>
      <c r="I705" s="81"/>
      <c r="J705" s="83"/>
      <c r="K705" s="84"/>
      <c r="L705" s="84"/>
      <c r="M705" s="85"/>
    </row>
    <row r="706" spans="1:13">
      <c r="A706" s="81"/>
      <c r="B706" s="121" t="str">
        <f>IF(COUNTIF(祝日!$B$2:$B$28,C706)&gt;0,"フィリピン祝日",IF(COUNTIF(祝日!$B$31:$B$52,C706)&gt;0,"日本の祝日",IF(COUNTIF(祝日!$B$55:$B$60,C706)&gt;0,"弊社休業日",IF(C706="","",TEXT(C706,"aaaa")))))</f>
        <v/>
      </c>
      <c r="C706" s="87"/>
      <c r="D706" s="86"/>
      <c r="E706" s="86"/>
      <c r="F706" s="124" t="str">
        <f>IF(AND(D706&lt;&gt;"",E706&lt;&gt;""),E706-D706,"")</f>
        <v/>
      </c>
      <c r="G706" s="81"/>
      <c r="H706" s="121" t="str">
        <f>IF(G706="","",VLOOKUP($G706,ご受講生徒様一覧表!$L:$M,2,FALSE))</f>
        <v/>
      </c>
      <c r="I706" s="81"/>
      <c r="J706" s="83"/>
      <c r="K706" s="84"/>
      <c r="L706" s="84"/>
      <c r="M706" s="85"/>
    </row>
    <row r="707" spans="1:13">
      <c r="A707" s="81"/>
      <c r="B707" s="121" t="str">
        <f>IF(COUNTIF(祝日!$B$2:$B$28,C707)&gt;0,"フィリピン祝日",IF(COUNTIF(祝日!$B$31:$B$52,C707)&gt;0,"日本の祝日",IF(COUNTIF(祝日!$B$55:$B$60,C707)&gt;0,"弊社休業日",IF(C707="","",TEXT(C707,"aaaa")))))</f>
        <v/>
      </c>
      <c r="C707" s="87"/>
      <c r="D707" s="86"/>
      <c r="E707" s="86"/>
      <c r="F707" s="124" t="str">
        <f>IF(AND(D707&lt;&gt;"",E707&lt;&gt;""),E707-D707,"")</f>
        <v/>
      </c>
      <c r="G707" s="81"/>
      <c r="H707" s="121" t="str">
        <f>IF(G707="","",VLOOKUP($G707,ご受講生徒様一覧表!$L:$M,2,FALSE))</f>
        <v/>
      </c>
      <c r="I707" s="81"/>
      <c r="J707" s="83"/>
      <c r="K707" s="84"/>
      <c r="L707" s="84"/>
      <c r="M707" s="85"/>
    </row>
    <row r="708" spans="1:13">
      <c r="A708" s="81"/>
      <c r="B708" s="121" t="str">
        <f>IF(COUNTIF(祝日!$B$2:$B$28,C708)&gt;0,"フィリピン祝日",IF(COUNTIF(祝日!$B$31:$B$52,C708)&gt;0,"日本の祝日",IF(COUNTIF(祝日!$B$55:$B$60,C708)&gt;0,"弊社休業日",IF(C708="","",TEXT(C708,"aaaa")))))</f>
        <v/>
      </c>
      <c r="C708" s="87"/>
      <c r="D708" s="86"/>
      <c r="E708" s="86"/>
      <c r="F708" s="124" t="str">
        <f>IF(AND(D708&lt;&gt;"",E708&lt;&gt;""),E708-D708,"")</f>
        <v/>
      </c>
      <c r="G708" s="81"/>
      <c r="H708" s="121" t="str">
        <f>IF(G708="","",VLOOKUP($G708,ご受講生徒様一覧表!$L:$M,2,FALSE))</f>
        <v/>
      </c>
      <c r="I708" s="81"/>
      <c r="J708" s="83"/>
      <c r="K708" s="84"/>
      <c r="L708" s="84"/>
      <c r="M708" s="85"/>
    </row>
    <row r="709" spans="1:13">
      <c r="A709" s="81"/>
      <c r="B709" s="121" t="str">
        <f>IF(COUNTIF(祝日!$B$2:$B$28,C709)&gt;0,"フィリピン祝日",IF(COUNTIF(祝日!$B$31:$B$52,C709)&gt;0,"日本の祝日",IF(COUNTIF(祝日!$B$55:$B$60,C709)&gt;0,"弊社休業日",IF(C709="","",TEXT(C709,"aaaa")))))</f>
        <v/>
      </c>
      <c r="C709" s="87"/>
      <c r="D709" s="86"/>
      <c r="E709" s="86"/>
      <c r="F709" s="124" t="str">
        <f>IF(AND(D709&lt;&gt;"",E709&lt;&gt;""),E709-D709,"")</f>
        <v/>
      </c>
      <c r="G709" s="81"/>
      <c r="H709" s="121" t="str">
        <f>IF(G709="","",VLOOKUP($G709,ご受講生徒様一覧表!$L:$M,2,FALSE))</f>
        <v/>
      </c>
      <c r="I709" s="81"/>
      <c r="J709" s="83"/>
      <c r="K709" s="84"/>
      <c r="L709" s="84"/>
      <c r="M709" s="85"/>
    </row>
    <row r="710" spans="1:13">
      <c r="A710" s="81"/>
      <c r="B710" s="121" t="str">
        <f>IF(COUNTIF(祝日!$B$2:$B$28,C710)&gt;0,"フィリピン祝日",IF(COUNTIF(祝日!$B$31:$B$52,C710)&gt;0,"日本の祝日",IF(COUNTIF(祝日!$B$55:$B$60,C710)&gt;0,"弊社休業日",IF(C710="","",TEXT(C710,"aaaa")))))</f>
        <v/>
      </c>
      <c r="C710" s="87"/>
      <c r="D710" s="86"/>
      <c r="E710" s="86"/>
      <c r="F710" s="124" t="str">
        <f>IF(AND(D710&lt;&gt;"",E710&lt;&gt;""),E710-D710,"")</f>
        <v/>
      </c>
      <c r="G710" s="81"/>
      <c r="H710" s="121" t="str">
        <f>IF(G710="","",VLOOKUP($G710,ご受講生徒様一覧表!$L:$M,2,FALSE))</f>
        <v/>
      </c>
      <c r="I710" s="81"/>
      <c r="J710" s="83"/>
      <c r="K710" s="84"/>
      <c r="L710" s="84"/>
      <c r="M710" s="85"/>
    </row>
    <row r="711" spans="1:13">
      <c r="A711" s="81"/>
      <c r="B711" s="121" t="str">
        <f>IF(COUNTIF(祝日!$B$2:$B$28,C711)&gt;0,"フィリピン祝日",IF(COUNTIF(祝日!$B$31:$B$52,C711)&gt;0,"日本の祝日",IF(COUNTIF(祝日!$B$55:$B$60,C711)&gt;0,"弊社休業日",IF(C711="","",TEXT(C711,"aaaa")))))</f>
        <v/>
      </c>
      <c r="C711" s="87"/>
      <c r="D711" s="86"/>
      <c r="E711" s="86"/>
      <c r="F711" s="124" t="str">
        <f>IF(AND(D711&lt;&gt;"",E711&lt;&gt;""),E711-D711,"")</f>
        <v/>
      </c>
      <c r="G711" s="81"/>
      <c r="H711" s="121" t="str">
        <f>IF(G711="","",VLOOKUP($G711,ご受講生徒様一覧表!$L:$M,2,FALSE))</f>
        <v/>
      </c>
      <c r="I711" s="81"/>
      <c r="J711" s="83"/>
      <c r="K711" s="84"/>
      <c r="L711" s="84"/>
      <c r="M711" s="85"/>
    </row>
    <row r="712" spans="1:13">
      <c r="A712" s="81"/>
      <c r="B712" s="121" t="str">
        <f>IF(COUNTIF(祝日!$B$2:$B$28,C712)&gt;0,"フィリピン祝日",IF(COUNTIF(祝日!$B$31:$B$52,C712)&gt;0,"日本の祝日",IF(COUNTIF(祝日!$B$55:$B$60,C712)&gt;0,"弊社休業日",IF(C712="","",TEXT(C712,"aaaa")))))</f>
        <v/>
      </c>
      <c r="C712" s="87"/>
      <c r="D712" s="86"/>
      <c r="E712" s="86"/>
      <c r="F712" s="124" t="str">
        <f>IF(AND(D712&lt;&gt;"",E712&lt;&gt;""),E712-D712,"")</f>
        <v/>
      </c>
      <c r="G712" s="81"/>
      <c r="H712" s="121" t="str">
        <f>IF(G712="","",VLOOKUP($G712,ご受講生徒様一覧表!$L:$M,2,FALSE))</f>
        <v/>
      </c>
      <c r="I712" s="81"/>
      <c r="J712" s="83"/>
      <c r="K712" s="84"/>
      <c r="L712" s="84"/>
      <c r="M712" s="85"/>
    </row>
    <row r="713" spans="1:13">
      <c r="A713" s="81"/>
      <c r="B713" s="121" t="str">
        <f>IF(COUNTIF(祝日!$B$2:$B$28,C713)&gt;0,"フィリピン祝日",IF(COUNTIF(祝日!$B$31:$B$52,C713)&gt;0,"日本の祝日",IF(COUNTIF(祝日!$B$55:$B$60,C713)&gt;0,"弊社休業日",IF(C713="","",TEXT(C713,"aaaa")))))</f>
        <v/>
      </c>
      <c r="C713" s="87"/>
      <c r="D713" s="86"/>
      <c r="E713" s="86"/>
      <c r="F713" s="124" t="str">
        <f>IF(AND(D713&lt;&gt;"",E713&lt;&gt;""),E713-D713,"")</f>
        <v/>
      </c>
      <c r="G713" s="81"/>
      <c r="H713" s="121" t="str">
        <f>IF(G713="","",VLOOKUP($G713,ご受講生徒様一覧表!$L:$M,2,FALSE))</f>
        <v/>
      </c>
      <c r="I713" s="81"/>
      <c r="J713" s="83"/>
      <c r="K713" s="84"/>
      <c r="L713" s="84"/>
      <c r="M713" s="85"/>
    </row>
    <row r="714" spans="1:13">
      <c r="A714" s="81"/>
      <c r="B714" s="121" t="str">
        <f>IF(COUNTIF(祝日!$B$2:$B$28,C714)&gt;0,"フィリピン祝日",IF(COUNTIF(祝日!$B$31:$B$52,C714)&gt;0,"日本の祝日",IF(COUNTIF(祝日!$B$55:$B$60,C714)&gt;0,"弊社休業日",IF(C714="","",TEXT(C714,"aaaa")))))</f>
        <v/>
      </c>
      <c r="C714" s="87"/>
      <c r="D714" s="86"/>
      <c r="E714" s="86"/>
      <c r="F714" s="124" t="str">
        <f>IF(AND(D714&lt;&gt;"",E714&lt;&gt;""),E714-D714,"")</f>
        <v/>
      </c>
      <c r="G714" s="81"/>
      <c r="H714" s="121" t="str">
        <f>IF(G714="","",VLOOKUP($G714,ご受講生徒様一覧表!$L:$M,2,FALSE))</f>
        <v/>
      </c>
      <c r="I714" s="81"/>
      <c r="J714" s="83"/>
      <c r="K714" s="84"/>
      <c r="L714" s="84"/>
      <c r="M714" s="85"/>
    </row>
    <row r="715" spans="1:13">
      <c r="A715" s="81"/>
      <c r="B715" s="121" t="str">
        <f>IF(COUNTIF(祝日!$B$2:$B$28,C715)&gt;0,"フィリピン祝日",IF(COUNTIF(祝日!$B$31:$B$52,C715)&gt;0,"日本の祝日",IF(COUNTIF(祝日!$B$55:$B$60,C715)&gt;0,"弊社休業日",IF(C715="","",TEXT(C715,"aaaa")))))</f>
        <v/>
      </c>
      <c r="C715" s="87"/>
      <c r="D715" s="86"/>
      <c r="E715" s="86"/>
      <c r="F715" s="124" t="str">
        <f>IF(AND(D715&lt;&gt;"",E715&lt;&gt;""),E715-D715,"")</f>
        <v/>
      </c>
      <c r="G715" s="81"/>
      <c r="H715" s="121" t="str">
        <f>IF(G715="","",VLOOKUP($G715,ご受講生徒様一覧表!$L:$M,2,FALSE))</f>
        <v/>
      </c>
      <c r="I715" s="81"/>
      <c r="J715" s="83"/>
      <c r="K715" s="84"/>
      <c r="L715" s="84"/>
      <c r="M715" s="85"/>
    </row>
    <row r="716" spans="1:13">
      <c r="A716" s="81"/>
      <c r="B716" s="121" t="str">
        <f>IF(COUNTIF(祝日!$B$2:$B$28,C716)&gt;0,"フィリピン祝日",IF(COUNTIF(祝日!$B$31:$B$52,C716)&gt;0,"日本の祝日",IF(COUNTIF(祝日!$B$55:$B$60,C716)&gt;0,"弊社休業日",IF(C716="","",TEXT(C716,"aaaa")))))</f>
        <v/>
      </c>
      <c r="C716" s="87"/>
      <c r="D716" s="86"/>
      <c r="E716" s="86"/>
      <c r="F716" s="124" t="str">
        <f>IF(AND(D716&lt;&gt;"",E716&lt;&gt;""),E716-D716,"")</f>
        <v/>
      </c>
      <c r="G716" s="81"/>
      <c r="H716" s="121" t="str">
        <f>IF(G716="","",VLOOKUP($G716,ご受講生徒様一覧表!$L:$M,2,FALSE))</f>
        <v/>
      </c>
      <c r="I716" s="81"/>
      <c r="J716" s="83"/>
      <c r="K716" s="84"/>
      <c r="L716" s="84"/>
      <c r="M716" s="85"/>
    </row>
    <row r="717" spans="1:13">
      <c r="A717" s="81"/>
      <c r="B717" s="121" t="str">
        <f>IF(COUNTIF(祝日!$B$2:$B$28,C717)&gt;0,"フィリピン祝日",IF(COUNTIF(祝日!$B$31:$B$52,C717)&gt;0,"日本の祝日",IF(COUNTIF(祝日!$B$55:$B$60,C717)&gt;0,"弊社休業日",IF(C717="","",TEXT(C717,"aaaa")))))</f>
        <v/>
      </c>
      <c r="C717" s="87"/>
      <c r="D717" s="86"/>
      <c r="E717" s="86"/>
      <c r="F717" s="124" t="str">
        <f>IF(AND(D717&lt;&gt;"",E717&lt;&gt;""),E717-D717,"")</f>
        <v/>
      </c>
      <c r="G717" s="81"/>
      <c r="H717" s="121" t="str">
        <f>IF(G717="","",VLOOKUP($G717,ご受講生徒様一覧表!$L:$M,2,FALSE))</f>
        <v/>
      </c>
      <c r="I717" s="81"/>
      <c r="J717" s="83"/>
      <c r="K717" s="84"/>
      <c r="L717" s="84"/>
      <c r="M717" s="85"/>
    </row>
    <row r="718" spans="1:13">
      <c r="A718" s="81"/>
      <c r="B718" s="121" t="str">
        <f>IF(COUNTIF(祝日!$B$2:$B$28,C718)&gt;0,"フィリピン祝日",IF(COUNTIF(祝日!$B$31:$B$52,C718)&gt;0,"日本の祝日",IF(COUNTIF(祝日!$B$55:$B$60,C718)&gt;0,"弊社休業日",IF(C718="","",TEXT(C718,"aaaa")))))</f>
        <v/>
      </c>
      <c r="C718" s="87"/>
      <c r="D718" s="86"/>
      <c r="E718" s="86"/>
      <c r="F718" s="124" t="str">
        <f>IF(AND(D718&lt;&gt;"",E718&lt;&gt;""),E718-D718,"")</f>
        <v/>
      </c>
      <c r="G718" s="81"/>
      <c r="H718" s="121" t="str">
        <f>IF(G718="","",VLOOKUP($G718,ご受講生徒様一覧表!$L:$M,2,FALSE))</f>
        <v/>
      </c>
      <c r="I718" s="81"/>
      <c r="J718" s="83"/>
      <c r="K718" s="84"/>
      <c r="L718" s="84"/>
      <c r="M718" s="85"/>
    </row>
    <row r="719" spans="1:13">
      <c r="A719" s="81"/>
      <c r="B719" s="121" t="str">
        <f>IF(COUNTIF(祝日!$B$2:$B$28,C719)&gt;0,"フィリピン祝日",IF(COUNTIF(祝日!$B$31:$B$52,C719)&gt;0,"日本の祝日",IF(COUNTIF(祝日!$B$55:$B$60,C719)&gt;0,"弊社休業日",IF(C719="","",TEXT(C719,"aaaa")))))</f>
        <v/>
      </c>
      <c r="C719" s="87"/>
      <c r="D719" s="86"/>
      <c r="E719" s="86"/>
      <c r="F719" s="124" t="str">
        <f>IF(AND(D719&lt;&gt;"",E719&lt;&gt;""),E719-D719,"")</f>
        <v/>
      </c>
      <c r="G719" s="81"/>
      <c r="H719" s="121" t="str">
        <f>IF(G719="","",VLOOKUP($G719,ご受講生徒様一覧表!$L:$M,2,FALSE))</f>
        <v/>
      </c>
      <c r="I719" s="81"/>
      <c r="J719" s="83"/>
      <c r="K719" s="84"/>
      <c r="L719" s="84"/>
      <c r="M719" s="85"/>
    </row>
    <row r="720" spans="1:13">
      <c r="A720" s="81"/>
      <c r="B720" s="121" t="str">
        <f>IF(COUNTIF(祝日!$B$2:$B$28,C720)&gt;0,"フィリピン祝日",IF(COUNTIF(祝日!$B$31:$B$52,C720)&gt;0,"日本の祝日",IF(COUNTIF(祝日!$B$55:$B$60,C720)&gt;0,"弊社休業日",IF(C720="","",TEXT(C720,"aaaa")))))</f>
        <v/>
      </c>
      <c r="C720" s="87"/>
      <c r="D720" s="86"/>
      <c r="E720" s="86"/>
      <c r="F720" s="124" t="str">
        <f>IF(AND(D720&lt;&gt;"",E720&lt;&gt;""),E720-D720,"")</f>
        <v/>
      </c>
      <c r="G720" s="81"/>
      <c r="H720" s="121" t="str">
        <f>IF(G720="","",VLOOKUP($G720,ご受講生徒様一覧表!$L:$M,2,FALSE))</f>
        <v/>
      </c>
      <c r="I720" s="81"/>
      <c r="J720" s="83"/>
      <c r="K720" s="84"/>
      <c r="L720" s="84"/>
      <c r="M720" s="85"/>
    </row>
    <row r="721" spans="1:13">
      <c r="A721" s="81"/>
      <c r="B721" s="121" t="str">
        <f>IF(COUNTIF(祝日!$B$2:$B$28,C721)&gt;0,"フィリピン祝日",IF(COUNTIF(祝日!$B$31:$B$52,C721)&gt;0,"日本の祝日",IF(COUNTIF(祝日!$B$55:$B$60,C721)&gt;0,"弊社休業日",IF(C721="","",TEXT(C721,"aaaa")))))</f>
        <v/>
      </c>
      <c r="C721" s="87"/>
      <c r="D721" s="86"/>
      <c r="E721" s="86"/>
      <c r="F721" s="124" t="str">
        <f>IF(AND(D721&lt;&gt;"",E721&lt;&gt;""),E721-D721,"")</f>
        <v/>
      </c>
      <c r="G721" s="81"/>
      <c r="H721" s="121" t="str">
        <f>IF(G721="","",VLOOKUP($G721,ご受講生徒様一覧表!$L:$M,2,FALSE))</f>
        <v/>
      </c>
      <c r="I721" s="81"/>
      <c r="J721" s="83"/>
      <c r="K721" s="84"/>
      <c r="L721" s="84"/>
      <c r="M721" s="85"/>
    </row>
    <row r="722" spans="1:13">
      <c r="A722" s="81"/>
      <c r="B722" s="121" t="str">
        <f>IF(COUNTIF(祝日!$B$2:$B$28,C722)&gt;0,"フィリピン祝日",IF(COUNTIF(祝日!$B$31:$B$52,C722)&gt;0,"日本の祝日",IF(COUNTIF(祝日!$B$55:$B$60,C722)&gt;0,"弊社休業日",IF(C722="","",TEXT(C722,"aaaa")))))</f>
        <v/>
      </c>
      <c r="C722" s="87"/>
      <c r="D722" s="86"/>
      <c r="E722" s="86"/>
      <c r="F722" s="124" t="str">
        <f>IF(AND(D722&lt;&gt;"",E722&lt;&gt;""),E722-D722,"")</f>
        <v/>
      </c>
      <c r="G722" s="81"/>
      <c r="H722" s="121" t="str">
        <f>IF(G722="","",VLOOKUP($G722,ご受講生徒様一覧表!$L:$M,2,FALSE))</f>
        <v/>
      </c>
      <c r="I722" s="81"/>
      <c r="J722" s="83"/>
      <c r="K722" s="84"/>
      <c r="L722" s="84"/>
      <c r="M722" s="85"/>
    </row>
    <row r="723" spans="1:13">
      <c r="A723" s="81"/>
      <c r="B723" s="121" t="str">
        <f>IF(COUNTIF(祝日!$B$2:$B$28,C723)&gt;0,"フィリピン祝日",IF(COUNTIF(祝日!$B$31:$B$52,C723)&gt;0,"日本の祝日",IF(COUNTIF(祝日!$B$55:$B$60,C723)&gt;0,"弊社休業日",IF(C723="","",TEXT(C723,"aaaa")))))</f>
        <v/>
      </c>
      <c r="C723" s="87"/>
      <c r="D723" s="86"/>
      <c r="E723" s="86"/>
      <c r="F723" s="124" t="str">
        <f>IF(AND(D723&lt;&gt;"",E723&lt;&gt;""),E723-D723,"")</f>
        <v/>
      </c>
      <c r="G723" s="81"/>
      <c r="H723" s="121" t="str">
        <f>IF(G723="","",VLOOKUP($G723,ご受講生徒様一覧表!$L:$M,2,FALSE))</f>
        <v/>
      </c>
      <c r="I723" s="81"/>
      <c r="J723" s="83"/>
      <c r="K723" s="84"/>
      <c r="L723" s="84"/>
      <c r="M723" s="85"/>
    </row>
    <row r="724" spans="1:13">
      <c r="A724" s="81"/>
      <c r="B724" s="121" t="str">
        <f>IF(COUNTIF(祝日!$B$2:$B$28,C724)&gt;0,"フィリピン祝日",IF(COUNTIF(祝日!$B$31:$B$52,C724)&gt;0,"日本の祝日",IF(COUNTIF(祝日!$B$55:$B$60,C724)&gt;0,"弊社休業日",IF(C724="","",TEXT(C724,"aaaa")))))</f>
        <v/>
      </c>
      <c r="C724" s="87"/>
      <c r="D724" s="86"/>
      <c r="E724" s="86"/>
      <c r="F724" s="124" t="str">
        <f>IF(AND(D724&lt;&gt;"",E724&lt;&gt;""),E724-D724,"")</f>
        <v/>
      </c>
      <c r="G724" s="81"/>
      <c r="H724" s="121" t="str">
        <f>IF(G724="","",VLOOKUP($G724,ご受講生徒様一覧表!$L:$M,2,FALSE))</f>
        <v/>
      </c>
      <c r="I724" s="81"/>
      <c r="J724" s="83"/>
      <c r="K724" s="84"/>
      <c r="L724" s="84"/>
      <c r="M724" s="85"/>
    </row>
    <row r="725" spans="1:13">
      <c r="A725" s="81"/>
      <c r="B725" s="121" t="str">
        <f>IF(COUNTIF(祝日!$B$2:$B$28,C725)&gt;0,"フィリピン祝日",IF(COUNTIF(祝日!$B$31:$B$52,C725)&gt;0,"日本の祝日",IF(COUNTIF(祝日!$B$55:$B$60,C725)&gt;0,"弊社休業日",IF(C725="","",TEXT(C725,"aaaa")))))</f>
        <v/>
      </c>
      <c r="C725" s="87"/>
      <c r="D725" s="86"/>
      <c r="E725" s="86"/>
      <c r="F725" s="124" t="str">
        <f>IF(AND(D725&lt;&gt;"",E725&lt;&gt;""),E725-D725,"")</f>
        <v/>
      </c>
      <c r="G725" s="81"/>
      <c r="H725" s="121" t="str">
        <f>IF(G725="","",VLOOKUP($G725,ご受講生徒様一覧表!$L:$M,2,FALSE))</f>
        <v/>
      </c>
      <c r="I725" s="81"/>
      <c r="J725" s="83"/>
      <c r="K725" s="84"/>
      <c r="L725" s="84"/>
      <c r="M725" s="85"/>
    </row>
    <row r="726" spans="1:13">
      <c r="A726" s="81"/>
      <c r="B726" s="121" t="str">
        <f>IF(COUNTIF(祝日!$B$2:$B$28,C726)&gt;0,"フィリピン祝日",IF(COUNTIF(祝日!$B$31:$B$52,C726)&gt;0,"日本の祝日",IF(COUNTIF(祝日!$B$55:$B$60,C726)&gt;0,"弊社休業日",IF(C726="","",TEXT(C726,"aaaa")))))</f>
        <v/>
      </c>
      <c r="C726" s="87"/>
      <c r="D726" s="86"/>
      <c r="E726" s="86"/>
      <c r="F726" s="124" t="str">
        <f>IF(AND(D726&lt;&gt;"",E726&lt;&gt;""),E726-D726,"")</f>
        <v/>
      </c>
      <c r="G726" s="81"/>
      <c r="H726" s="121" t="str">
        <f>IF(G726="","",VLOOKUP($G726,ご受講生徒様一覧表!$L:$M,2,FALSE))</f>
        <v/>
      </c>
      <c r="I726" s="81"/>
      <c r="J726" s="83"/>
      <c r="K726" s="84"/>
      <c r="L726" s="84"/>
      <c r="M726" s="85"/>
    </row>
    <row r="727" spans="1:13">
      <c r="A727" s="81"/>
      <c r="B727" s="121" t="str">
        <f>IF(COUNTIF(祝日!$B$2:$B$28,C727)&gt;0,"フィリピン祝日",IF(COUNTIF(祝日!$B$31:$B$52,C727)&gt;0,"日本の祝日",IF(COUNTIF(祝日!$B$55:$B$60,C727)&gt;0,"弊社休業日",IF(C727="","",TEXT(C727,"aaaa")))))</f>
        <v/>
      </c>
      <c r="C727" s="87"/>
      <c r="D727" s="86"/>
      <c r="E727" s="86"/>
      <c r="F727" s="124" t="str">
        <f>IF(AND(D727&lt;&gt;"",E727&lt;&gt;""),E727-D727,"")</f>
        <v/>
      </c>
      <c r="G727" s="81"/>
      <c r="H727" s="121" t="str">
        <f>IF(G727="","",VLOOKUP($G727,ご受講生徒様一覧表!$L:$M,2,FALSE))</f>
        <v/>
      </c>
      <c r="I727" s="81"/>
      <c r="J727" s="83"/>
      <c r="K727" s="84"/>
      <c r="L727" s="84"/>
      <c r="M727" s="85"/>
    </row>
    <row r="728" spans="1:13">
      <c r="A728" s="81"/>
      <c r="B728" s="121" t="str">
        <f>IF(COUNTIF(祝日!$B$2:$B$28,C728)&gt;0,"フィリピン祝日",IF(COUNTIF(祝日!$B$31:$B$52,C728)&gt;0,"日本の祝日",IF(COUNTIF(祝日!$B$55:$B$60,C728)&gt;0,"弊社休業日",IF(C728="","",TEXT(C728,"aaaa")))))</f>
        <v/>
      </c>
      <c r="C728" s="87"/>
      <c r="D728" s="86"/>
      <c r="E728" s="86"/>
      <c r="F728" s="124" t="str">
        <f>IF(AND(D728&lt;&gt;"",E728&lt;&gt;""),E728-D728,"")</f>
        <v/>
      </c>
      <c r="G728" s="81"/>
      <c r="H728" s="121" t="str">
        <f>IF(G728="","",VLOOKUP($G728,ご受講生徒様一覧表!$L:$M,2,FALSE))</f>
        <v/>
      </c>
      <c r="I728" s="81"/>
      <c r="J728" s="83"/>
      <c r="K728" s="84"/>
      <c r="L728" s="84"/>
      <c r="M728" s="85"/>
    </row>
    <row r="729" spans="1:13">
      <c r="A729" s="81"/>
      <c r="B729" s="121" t="str">
        <f>IF(COUNTIF(祝日!$B$2:$B$28,C729)&gt;0,"フィリピン祝日",IF(COUNTIF(祝日!$B$31:$B$52,C729)&gt;0,"日本の祝日",IF(COUNTIF(祝日!$B$55:$B$60,C729)&gt;0,"弊社休業日",IF(C729="","",TEXT(C729,"aaaa")))))</f>
        <v/>
      </c>
      <c r="C729" s="87"/>
      <c r="D729" s="86"/>
      <c r="E729" s="86"/>
      <c r="F729" s="124" t="str">
        <f>IF(AND(D729&lt;&gt;"",E729&lt;&gt;""),E729-D729,"")</f>
        <v/>
      </c>
      <c r="G729" s="81"/>
      <c r="H729" s="121" t="str">
        <f>IF(G729="","",VLOOKUP($G729,ご受講生徒様一覧表!$L:$M,2,FALSE))</f>
        <v/>
      </c>
      <c r="I729" s="81"/>
      <c r="J729" s="83"/>
      <c r="K729" s="84"/>
      <c r="L729" s="84"/>
      <c r="M729" s="85"/>
    </row>
    <row r="730" spans="1:13">
      <c r="A730" s="81"/>
      <c r="B730" s="121" t="str">
        <f>IF(COUNTIF(祝日!$B$2:$B$28,C730)&gt;0,"フィリピン祝日",IF(COUNTIF(祝日!$B$31:$B$52,C730)&gt;0,"日本の祝日",IF(COUNTIF(祝日!$B$55:$B$60,C730)&gt;0,"弊社休業日",IF(C730="","",TEXT(C730,"aaaa")))))</f>
        <v/>
      </c>
      <c r="C730" s="87"/>
      <c r="D730" s="86"/>
      <c r="E730" s="86"/>
      <c r="F730" s="124" t="str">
        <f>IF(AND(D730&lt;&gt;"",E730&lt;&gt;""),E730-D730,"")</f>
        <v/>
      </c>
      <c r="G730" s="81"/>
      <c r="H730" s="121" t="str">
        <f>IF(G730="","",VLOOKUP($G730,ご受講生徒様一覧表!$L:$M,2,FALSE))</f>
        <v/>
      </c>
      <c r="I730" s="81"/>
      <c r="J730" s="83"/>
      <c r="K730" s="84"/>
      <c r="L730" s="84"/>
      <c r="M730" s="85"/>
    </row>
    <row r="731" spans="1:13">
      <c r="A731" s="81"/>
      <c r="B731" s="121" t="str">
        <f>IF(COUNTIF(祝日!$B$2:$B$28,C731)&gt;0,"フィリピン祝日",IF(COUNTIF(祝日!$B$31:$B$52,C731)&gt;0,"日本の祝日",IF(COUNTIF(祝日!$B$55:$B$60,C731)&gt;0,"弊社休業日",IF(C731="","",TEXT(C731,"aaaa")))))</f>
        <v/>
      </c>
      <c r="C731" s="87"/>
      <c r="D731" s="86"/>
      <c r="E731" s="86"/>
      <c r="F731" s="124" t="str">
        <f>IF(AND(D731&lt;&gt;"",E731&lt;&gt;""),E731-D731,"")</f>
        <v/>
      </c>
      <c r="G731" s="81"/>
      <c r="H731" s="121" t="str">
        <f>IF(G731="","",VLOOKUP($G731,ご受講生徒様一覧表!$L:$M,2,FALSE))</f>
        <v/>
      </c>
      <c r="I731" s="81"/>
      <c r="J731" s="83"/>
      <c r="K731" s="84"/>
      <c r="L731" s="84"/>
      <c r="M731" s="85"/>
    </row>
    <row r="732" spans="1:13">
      <c r="A732" s="81"/>
      <c r="B732" s="121" t="str">
        <f>IF(COUNTIF(祝日!$B$2:$B$28,C732)&gt;0,"フィリピン祝日",IF(COUNTIF(祝日!$B$31:$B$52,C732)&gt;0,"日本の祝日",IF(COUNTIF(祝日!$B$55:$B$60,C732)&gt;0,"弊社休業日",IF(C732="","",TEXT(C732,"aaaa")))))</f>
        <v/>
      </c>
      <c r="C732" s="87"/>
      <c r="D732" s="86"/>
      <c r="E732" s="86"/>
      <c r="F732" s="124" t="str">
        <f>IF(AND(D732&lt;&gt;"",E732&lt;&gt;""),E732-D732,"")</f>
        <v/>
      </c>
      <c r="G732" s="81"/>
      <c r="H732" s="121" t="str">
        <f>IF(G732="","",VLOOKUP($G732,ご受講生徒様一覧表!$L:$M,2,FALSE))</f>
        <v/>
      </c>
      <c r="I732" s="81"/>
      <c r="J732" s="83"/>
      <c r="K732" s="84"/>
      <c r="L732" s="84"/>
      <c r="M732" s="85"/>
    </row>
    <row r="733" spans="1:13">
      <c r="A733" s="81"/>
      <c r="B733" s="121" t="str">
        <f>IF(COUNTIF(祝日!$B$2:$B$28,C733)&gt;0,"フィリピン祝日",IF(COUNTIF(祝日!$B$31:$B$52,C733)&gt;0,"日本の祝日",IF(COUNTIF(祝日!$B$55:$B$60,C733)&gt;0,"弊社休業日",IF(C733="","",TEXT(C733,"aaaa")))))</f>
        <v/>
      </c>
      <c r="C733" s="87"/>
      <c r="D733" s="86"/>
      <c r="E733" s="86"/>
      <c r="F733" s="124" t="str">
        <f>IF(AND(D733&lt;&gt;"",E733&lt;&gt;""),E733-D733,"")</f>
        <v/>
      </c>
      <c r="G733" s="81"/>
      <c r="H733" s="121" t="str">
        <f>IF(G733="","",VLOOKUP($G733,ご受講生徒様一覧表!$L:$M,2,FALSE))</f>
        <v/>
      </c>
      <c r="I733" s="81"/>
      <c r="J733" s="83"/>
      <c r="K733" s="84"/>
      <c r="L733" s="84"/>
      <c r="M733" s="85"/>
    </row>
    <row r="734" spans="1:13">
      <c r="A734" s="81"/>
      <c r="B734" s="121" t="str">
        <f>IF(COUNTIF(祝日!$B$2:$B$28,C734)&gt;0,"フィリピン祝日",IF(COUNTIF(祝日!$B$31:$B$52,C734)&gt;0,"日本の祝日",IF(COUNTIF(祝日!$B$55:$B$60,C734)&gt;0,"弊社休業日",IF(C734="","",TEXT(C734,"aaaa")))))</f>
        <v/>
      </c>
      <c r="C734" s="87"/>
      <c r="D734" s="86"/>
      <c r="E734" s="86"/>
      <c r="F734" s="124" t="str">
        <f>IF(AND(D734&lt;&gt;"",E734&lt;&gt;""),E734-D734,"")</f>
        <v/>
      </c>
      <c r="G734" s="81"/>
      <c r="H734" s="121" t="str">
        <f>IF(G734="","",VLOOKUP($G734,ご受講生徒様一覧表!$L:$M,2,FALSE))</f>
        <v/>
      </c>
      <c r="I734" s="81"/>
      <c r="J734" s="83"/>
      <c r="K734" s="84"/>
      <c r="L734" s="84"/>
      <c r="M734" s="85"/>
    </row>
    <row r="735" spans="1:13">
      <c r="A735" s="81"/>
      <c r="B735" s="121" t="str">
        <f>IF(COUNTIF(祝日!$B$2:$B$28,C735)&gt;0,"フィリピン祝日",IF(COUNTIF(祝日!$B$31:$B$52,C735)&gt;0,"日本の祝日",IF(COUNTIF(祝日!$B$55:$B$60,C735)&gt;0,"弊社休業日",IF(C735="","",TEXT(C735,"aaaa")))))</f>
        <v/>
      </c>
      <c r="C735" s="87"/>
      <c r="D735" s="86"/>
      <c r="E735" s="86"/>
      <c r="F735" s="124" t="str">
        <f>IF(AND(D735&lt;&gt;"",E735&lt;&gt;""),E735-D735,"")</f>
        <v/>
      </c>
      <c r="G735" s="81"/>
      <c r="H735" s="121" t="str">
        <f>IF(G735="","",VLOOKUP($G735,ご受講生徒様一覧表!$L:$M,2,FALSE))</f>
        <v/>
      </c>
      <c r="I735" s="81"/>
      <c r="J735" s="83"/>
      <c r="K735" s="84"/>
      <c r="L735" s="84"/>
      <c r="M735" s="85"/>
    </row>
    <row r="736" spans="1:13">
      <c r="A736" s="81"/>
      <c r="B736" s="121" t="str">
        <f>IF(COUNTIF(祝日!$B$2:$B$28,C736)&gt;0,"フィリピン祝日",IF(COUNTIF(祝日!$B$31:$B$52,C736)&gt;0,"日本の祝日",IF(COUNTIF(祝日!$B$55:$B$60,C736)&gt;0,"弊社休業日",IF(C736="","",TEXT(C736,"aaaa")))))</f>
        <v/>
      </c>
      <c r="C736" s="87"/>
      <c r="D736" s="86"/>
      <c r="E736" s="86"/>
      <c r="F736" s="124" t="str">
        <f>IF(AND(D736&lt;&gt;"",E736&lt;&gt;""),E736-D736,"")</f>
        <v/>
      </c>
      <c r="G736" s="81"/>
      <c r="H736" s="121" t="str">
        <f>IF(G736="","",VLOOKUP($G736,ご受講生徒様一覧表!$L:$M,2,FALSE))</f>
        <v/>
      </c>
      <c r="I736" s="81"/>
      <c r="J736" s="83"/>
      <c r="K736" s="84"/>
      <c r="L736" s="84"/>
      <c r="M736" s="85"/>
    </row>
    <row r="737" spans="1:13">
      <c r="A737" s="81"/>
      <c r="B737" s="121" t="str">
        <f>IF(COUNTIF(祝日!$B$2:$B$28,C737)&gt;0,"フィリピン祝日",IF(COUNTIF(祝日!$B$31:$B$52,C737)&gt;0,"日本の祝日",IF(COUNTIF(祝日!$B$55:$B$60,C737)&gt;0,"弊社休業日",IF(C737="","",TEXT(C737,"aaaa")))))</f>
        <v/>
      </c>
      <c r="C737" s="87"/>
      <c r="D737" s="86"/>
      <c r="E737" s="86"/>
      <c r="F737" s="124" t="str">
        <f>IF(AND(D737&lt;&gt;"",E737&lt;&gt;""),E737-D737,"")</f>
        <v/>
      </c>
      <c r="G737" s="81"/>
      <c r="H737" s="121" t="str">
        <f>IF(G737="","",VLOOKUP($G737,ご受講生徒様一覧表!$L:$M,2,FALSE))</f>
        <v/>
      </c>
      <c r="I737" s="81"/>
      <c r="J737" s="83"/>
      <c r="K737" s="84"/>
      <c r="L737" s="84"/>
      <c r="M737" s="85"/>
    </row>
    <row r="738" spans="1:13">
      <c r="A738" s="81"/>
      <c r="B738" s="121" t="str">
        <f>IF(COUNTIF(祝日!$B$2:$B$28,C738)&gt;0,"フィリピン祝日",IF(COUNTIF(祝日!$B$31:$B$52,C738)&gt;0,"日本の祝日",IF(COUNTIF(祝日!$B$55:$B$60,C738)&gt;0,"弊社休業日",IF(C738="","",TEXT(C738,"aaaa")))))</f>
        <v/>
      </c>
      <c r="C738" s="87"/>
      <c r="D738" s="86"/>
      <c r="E738" s="86"/>
      <c r="F738" s="124" t="str">
        <f>IF(AND(D738&lt;&gt;"",E738&lt;&gt;""),E738-D738,"")</f>
        <v/>
      </c>
      <c r="G738" s="81"/>
      <c r="H738" s="121" t="str">
        <f>IF(G738="","",VLOOKUP($G738,ご受講生徒様一覧表!$L:$M,2,FALSE))</f>
        <v/>
      </c>
      <c r="I738" s="81"/>
      <c r="J738" s="83"/>
      <c r="K738" s="84"/>
      <c r="L738" s="84"/>
      <c r="M738" s="85"/>
    </row>
    <row r="739" spans="1:13">
      <c r="A739" s="81"/>
      <c r="B739" s="121" t="str">
        <f>IF(COUNTIF(祝日!$B$2:$B$28,C739)&gt;0,"フィリピン祝日",IF(COUNTIF(祝日!$B$31:$B$52,C739)&gt;0,"日本の祝日",IF(COUNTIF(祝日!$B$55:$B$60,C739)&gt;0,"弊社休業日",IF(C739="","",TEXT(C739,"aaaa")))))</f>
        <v/>
      </c>
      <c r="C739" s="87"/>
      <c r="D739" s="86"/>
      <c r="E739" s="86"/>
      <c r="F739" s="124" t="str">
        <f>IF(AND(D739&lt;&gt;"",E739&lt;&gt;""),E739-D739,"")</f>
        <v/>
      </c>
      <c r="G739" s="81"/>
      <c r="H739" s="121" t="str">
        <f>IF(G739="","",VLOOKUP($G739,ご受講生徒様一覧表!$L:$M,2,FALSE))</f>
        <v/>
      </c>
      <c r="I739" s="81"/>
      <c r="J739" s="83"/>
      <c r="K739" s="84"/>
      <c r="L739" s="84"/>
      <c r="M739" s="85"/>
    </row>
    <row r="740" spans="1:13">
      <c r="A740" s="81"/>
      <c r="B740" s="121" t="str">
        <f>IF(COUNTIF(祝日!$B$2:$B$28,C740)&gt;0,"フィリピン祝日",IF(COUNTIF(祝日!$B$31:$B$52,C740)&gt;0,"日本の祝日",IF(COUNTIF(祝日!$B$55:$B$60,C740)&gt;0,"弊社休業日",IF(C740="","",TEXT(C740,"aaaa")))))</f>
        <v/>
      </c>
      <c r="C740" s="87"/>
      <c r="D740" s="86"/>
      <c r="E740" s="86"/>
      <c r="F740" s="124" t="str">
        <f>IF(AND(D740&lt;&gt;"",E740&lt;&gt;""),E740-D740,"")</f>
        <v/>
      </c>
      <c r="G740" s="81"/>
      <c r="H740" s="121" t="str">
        <f>IF(G740="","",VLOOKUP($G740,ご受講生徒様一覧表!$L:$M,2,FALSE))</f>
        <v/>
      </c>
      <c r="I740" s="81"/>
      <c r="J740" s="83"/>
      <c r="K740" s="84"/>
      <c r="L740" s="84"/>
      <c r="M740" s="85"/>
    </row>
    <row r="741" spans="1:13">
      <c r="A741" s="81"/>
      <c r="B741" s="121" t="str">
        <f>IF(COUNTIF(祝日!$B$2:$B$28,C741)&gt;0,"フィリピン祝日",IF(COUNTIF(祝日!$B$31:$B$52,C741)&gt;0,"日本の祝日",IF(COUNTIF(祝日!$B$55:$B$60,C741)&gt;0,"弊社休業日",IF(C741="","",TEXT(C741,"aaaa")))))</f>
        <v/>
      </c>
      <c r="C741" s="87"/>
      <c r="D741" s="86"/>
      <c r="E741" s="86"/>
      <c r="F741" s="124" t="str">
        <f>IF(AND(D741&lt;&gt;"",E741&lt;&gt;""),E741-D741,"")</f>
        <v/>
      </c>
      <c r="G741" s="81"/>
      <c r="H741" s="121" t="str">
        <f>IF(G741="","",VLOOKUP($G741,ご受講生徒様一覧表!$L:$M,2,FALSE))</f>
        <v/>
      </c>
      <c r="I741" s="81"/>
      <c r="J741" s="83"/>
      <c r="K741" s="84"/>
      <c r="L741" s="84"/>
      <c r="M741" s="85"/>
    </row>
    <row r="742" spans="1:13">
      <c r="A742" s="81"/>
      <c r="B742" s="121" t="str">
        <f>IF(COUNTIF(祝日!$B$2:$B$28,C742)&gt;0,"フィリピン祝日",IF(COUNTIF(祝日!$B$31:$B$52,C742)&gt;0,"日本の祝日",IF(COUNTIF(祝日!$B$55:$B$60,C742)&gt;0,"弊社休業日",IF(C742="","",TEXT(C742,"aaaa")))))</f>
        <v/>
      </c>
      <c r="C742" s="87"/>
      <c r="D742" s="86"/>
      <c r="E742" s="86"/>
      <c r="F742" s="124" t="str">
        <f>IF(AND(D742&lt;&gt;"",E742&lt;&gt;""),E742-D742,"")</f>
        <v/>
      </c>
      <c r="G742" s="81"/>
      <c r="H742" s="121" t="str">
        <f>IF(G742="","",VLOOKUP($G742,ご受講生徒様一覧表!$L:$M,2,FALSE))</f>
        <v/>
      </c>
      <c r="I742" s="81"/>
      <c r="J742" s="83"/>
      <c r="K742" s="84"/>
      <c r="L742" s="84"/>
      <c r="M742" s="85"/>
    </row>
    <row r="743" spans="1:13">
      <c r="A743" s="81"/>
      <c r="B743" s="121" t="str">
        <f>IF(COUNTIF(祝日!$B$2:$B$28,C743)&gt;0,"フィリピン祝日",IF(COUNTIF(祝日!$B$31:$B$52,C743)&gt;0,"日本の祝日",IF(COUNTIF(祝日!$B$55:$B$60,C743)&gt;0,"弊社休業日",IF(C743="","",TEXT(C743,"aaaa")))))</f>
        <v/>
      </c>
      <c r="C743" s="87"/>
      <c r="D743" s="86"/>
      <c r="E743" s="86"/>
      <c r="F743" s="124" t="str">
        <f>IF(AND(D743&lt;&gt;"",E743&lt;&gt;""),E743-D743,"")</f>
        <v/>
      </c>
      <c r="G743" s="81"/>
      <c r="H743" s="121" t="str">
        <f>IF(G743="","",VLOOKUP($G743,ご受講生徒様一覧表!$L:$M,2,FALSE))</f>
        <v/>
      </c>
      <c r="I743" s="81"/>
      <c r="J743" s="83"/>
      <c r="K743" s="84"/>
      <c r="L743" s="84"/>
      <c r="M743" s="85"/>
    </row>
    <row r="744" spans="1:13">
      <c r="A744" s="81"/>
      <c r="B744" s="121" t="str">
        <f>IF(COUNTIF(祝日!$B$2:$B$28,C744)&gt;0,"フィリピン祝日",IF(COUNTIF(祝日!$B$31:$B$52,C744)&gt;0,"日本の祝日",IF(COUNTIF(祝日!$B$55:$B$60,C744)&gt;0,"弊社休業日",IF(C744="","",TEXT(C744,"aaaa")))))</f>
        <v/>
      </c>
      <c r="C744" s="87"/>
      <c r="D744" s="86"/>
      <c r="E744" s="86"/>
      <c r="F744" s="124" t="str">
        <f>IF(AND(D744&lt;&gt;"",E744&lt;&gt;""),E744-D744,"")</f>
        <v/>
      </c>
      <c r="G744" s="81"/>
      <c r="H744" s="121" t="str">
        <f>IF(G744="","",VLOOKUP($G744,ご受講生徒様一覧表!$L:$M,2,FALSE))</f>
        <v/>
      </c>
      <c r="I744" s="81"/>
      <c r="J744" s="83"/>
      <c r="K744" s="84"/>
      <c r="L744" s="84"/>
      <c r="M744" s="85"/>
    </row>
    <row r="745" spans="1:13">
      <c r="A745" s="81"/>
      <c r="B745" s="121" t="str">
        <f>IF(COUNTIF(祝日!$B$2:$B$28,C745)&gt;0,"フィリピン祝日",IF(COUNTIF(祝日!$B$31:$B$52,C745)&gt;0,"日本の祝日",IF(COUNTIF(祝日!$B$55:$B$60,C745)&gt;0,"弊社休業日",IF(C745="","",TEXT(C745,"aaaa")))))</f>
        <v/>
      </c>
      <c r="C745" s="87"/>
      <c r="D745" s="86"/>
      <c r="E745" s="86"/>
      <c r="F745" s="124" t="str">
        <f>IF(AND(D745&lt;&gt;"",E745&lt;&gt;""),E745-D745,"")</f>
        <v/>
      </c>
      <c r="G745" s="81"/>
      <c r="H745" s="121" t="str">
        <f>IF(G745="","",VLOOKUP($G745,ご受講生徒様一覧表!$L:$M,2,FALSE))</f>
        <v/>
      </c>
      <c r="I745" s="81"/>
      <c r="J745" s="83"/>
      <c r="K745" s="84"/>
      <c r="L745" s="84"/>
      <c r="M745" s="85"/>
    </row>
    <row r="746" spans="1:13">
      <c r="A746" s="81"/>
      <c r="B746" s="121" t="str">
        <f>IF(COUNTIF(祝日!$B$2:$B$28,C746)&gt;0,"フィリピン祝日",IF(COUNTIF(祝日!$B$31:$B$52,C746)&gt;0,"日本の祝日",IF(COUNTIF(祝日!$B$55:$B$60,C746)&gt;0,"弊社休業日",IF(C746="","",TEXT(C746,"aaaa")))))</f>
        <v/>
      </c>
      <c r="C746" s="87"/>
      <c r="D746" s="86"/>
      <c r="E746" s="86"/>
      <c r="F746" s="124" t="str">
        <f>IF(AND(D746&lt;&gt;"",E746&lt;&gt;""),E746-D746,"")</f>
        <v/>
      </c>
      <c r="G746" s="81"/>
      <c r="H746" s="121" t="str">
        <f>IF(G746="","",VLOOKUP($G746,ご受講生徒様一覧表!$L:$M,2,FALSE))</f>
        <v/>
      </c>
      <c r="I746" s="81"/>
      <c r="J746" s="83"/>
      <c r="K746" s="84"/>
      <c r="L746" s="84"/>
      <c r="M746" s="85"/>
    </row>
    <row r="747" spans="1:13">
      <c r="A747" s="81"/>
      <c r="B747" s="121" t="str">
        <f>IF(COUNTIF(祝日!$B$2:$B$28,C747)&gt;0,"フィリピン祝日",IF(COUNTIF(祝日!$B$31:$B$52,C747)&gt;0,"日本の祝日",IF(COUNTIF(祝日!$B$55:$B$60,C747)&gt;0,"弊社休業日",IF(C747="","",TEXT(C747,"aaaa")))))</f>
        <v/>
      </c>
      <c r="C747" s="87"/>
      <c r="D747" s="86"/>
      <c r="E747" s="86"/>
      <c r="F747" s="124" t="str">
        <f>IF(AND(D747&lt;&gt;"",E747&lt;&gt;""),E747-D747,"")</f>
        <v/>
      </c>
      <c r="G747" s="81"/>
      <c r="H747" s="121" t="str">
        <f>IF(G747="","",VLOOKUP($G747,ご受講生徒様一覧表!$L:$M,2,FALSE))</f>
        <v/>
      </c>
      <c r="I747" s="81"/>
      <c r="J747" s="83"/>
      <c r="K747" s="84"/>
      <c r="L747" s="84"/>
      <c r="M747" s="85"/>
    </row>
    <row r="748" spans="1:13">
      <c r="A748" s="81"/>
      <c r="B748" s="121" t="str">
        <f>IF(COUNTIF(祝日!$B$2:$B$28,C748)&gt;0,"フィリピン祝日",IF(COUNTIF(祝日!$B$31:$B$52,C748)&gt;0,"日本の祝日",IF(COUNTIF(祝日!$B$55:$B$60,C748)&gt;0,"弊社休業日",IF(C748="","",TEXT(C748,"aaaa")))))</f>
        <v/>
      </c>
      <c r="C748" s="87"/>
      <c r="D748" s="86"/>
      <c r="E748" s="86"/>
      <c r="F748" s="124" t="str">
        <f>IF(AND(D748&lt;&gt;"",E748&lt;&gt;""),E748-D748,"")</f>
        <v/>
      </c>
      <c r="G748" s="81"/>
      <c r="H748" s="121" t="str">
        <f>IF(G748="","",VLOOKUP($G748,ご受講生徒様一覧表!$L:$M,2,FALSE))</f>
        <v/>
      </c>
      <c r="I748" s="81"/>
      <c r="J748" s="83"/>
      <c r="K748" s="84"/>
      <c r="L748" s="84"/>
      <c r="M748" s="85"/>
    </row>
    <row r="749" spans="1:13">
      <c r="A749" s="81"/>
      <c r="B749" s="121" t="str">
        <f>IF(COUNTIF(祝日!$B$2:$B$28,C749)&gt;0,"フィリピン祝日",IF(COUNTIF(祝日!$B$31:$B$52,C749)&gt;0,"日本の祝日",IF(COUNTIF(祝日!$B$55:$B$60,C749)&gt;0,"弊社休業日",IF(C749="","",TEXT(C749,"aaaa")))))</f>
        <v/>
      </c>
      <c r="C749" s="87"/>
      <c r="D749" s="86"/>
      <c r="E749" s="86"/>
      <c r="F749" s="124" t="str">
        <f>IF(AND(D749&lt;&gt;"",E749&lt;&gt;""),E749-D749,"")</f>
        <v/>
      </c>
      <c r="G749" s="81"/>
      <c r="H749" s="121" t="str">
        <f>IF(G749="","",VLOOKUP($G749,ご受講生徒様一覧表!$L:$M,2,FALSE))</f>
        <v/>
      </c>
      <c r="I749" s="81"/>
      <c r="J749" s="83"/>
      <c r="K749" s="84"/>
      <c r="L749" s="84"/>
      <c r="M749" s="85"/>
    </row>
    <row r="750" spans="1:13">
      <c r="A750" s="81"/>
      <c r="B750" s="121" t="str">
        <f>IF(COUNTIF(祝日!$B$2:$B$28,C750)&gt;0,"フィリピン祝日",IF(COUNTIF(祝日!$B$31:$B$52,C750)&gt;0,"日本の祝日",IF(COUNTIF(祝日!$B$55:$B$60,C750)&gt;0,"弊社休業日",IF(C750="","",TEXT(C750,"aaaa")))))</f>
        <v/>
      </c>
      <c r="C750" s="87"/>
      <c r="D750" s="86"/>
      <c r="E750" s="86"/>
      <c r="F750" s="124" t="str">
        <f>IF(AND(D750&lt;&gt;"",E750&lt;&gt;""),E750-D750,"")</f>
        <v/>
      </c>
      <c r="G750" s="81"/>
      <c r="H750" s="121" t="str">
        <f>IF(G750="","",VLOOKUP($G750,ご受講生徒様一覧表!$L:$M,2,FALSE))</f>
        <v/>
      </c>
      <c r="I750" s="81"/>
      <c r="J750" s="83"/>
      <c r="K750" s="84"/>
      <c r="L750" s="84"/>
      <c r="M750" s="85"/>
    </row>
    <row r="751" spans="1:13">
      <c r="A751" s="81"/>
      <c r="B751" s="121" t="str">
        <f>IF(COUNTIF(祝日!$B$2:$B$28,C751)&gt;0,"フィリピン祝日",IF(COUNTIF(祝日!$B$31:$B$52,C751)&gt;0,"日本の祝日",IF(COUNTIF(祝日!$B$55:$B$60,C751)&gt;0,"弊社休業日",IF(C751="","",TEXT(C751,"aaaa")))))</f>
        <v/>
      </c>
      <c r="C751" s="87"/>
      <c r="D751" s="86"/>
      <c r="E751" s="86"/>
      <c r="F751" s="124" t="str">
        <f>IF(AND(D751&lt;&gt;"",E751&lt;&gt;""),E751-D751,"")</f>
        <v/>
      </c>
      <c r="G751" s="81"/>
      <c r="H751" s="121" t="str">
        <f>IF(G751="","",VLOOKUP($G751,ご受講生徒様一覧表!$L:$M,2,FALSE))</f>
        <v/>
      </c>
      <c r="I751" s="81"/>
      <c r="J751" s="83"/>
      <c r="K751" s="84"/>
      <c r="L751" s="84"/>
      <c r="M751" s="85"/>
    </row>
    <row r="752" spans="1:13">
      <c r="A752" s="81"/>
      <c r="B752" s="121" t="str">
        <f>IF(COUNTIF(祝日!$B$2:$B$28,C752)&gt;0,"フィリピン祝日",IF(COUNTIF(祝日!$B$31:$B$52,C752)&gt;0,"日本の祝日",IF(COUNTIF(祝日!$B$55:$B$60,C752)&gt;0,"弊社休業日",IF(C752="","",TEXT(C752,"aaaa")))))</f>
        <v/>
      </c>
      <c r="C752" s="87"/>
      <c r="D752" s="86"/>
      <c r="E752" s="86"/>
      <c r="F752" s="124" t="str">
        <f>IF(AND(D752&lt;&gt;"",E752&lt;&gt;""),E752-D752,"")</f>
        <v/>
      </c>
      <c r="G752" s="81"/>
      <c r="H752" s="121" t="str">
        <f>IF(G752="","",VLOOKUP($G752,ご受講生徒様一覧表!$L:$M,2,FALSE))</f>
        <v/>
      </c>
      <c r="I752" s="81"/>
      <c r="J752" s="83"/>
      <c r="K752" s="84"/>
      <c r="L752" s="84"/>
      <c r="M752" s="85"/>
    </row>
    <row r="753" spans="1:13">
      <c r="A753" s="81"/>
      <c r="B753" s="121" t="str">
        <f>IF(COUNTIF(祝日!$B$2:$B$28,C753)&gt;0,"フィリピン祝日",IF(COUNTIF(祝日!$B$31:$B$52,C753)&gt;0,"日本の祝日",IF(COUNTIF(祝日!$B$55:$B$60,C753)&gt;0,"弊社休業日",IF(C753="","",TEXT(C753,"aaaa")))))</f>
        <v/>
      </c>
      <c r="C753" s="87"/>
      <c r="D753" s="86"/>
      <c r="E753" s="86"/>
      <c r="F753" s="124" t="str">
        <f>IF(AND(D753&lt;&gt;"",E753&lt;&gt;""),E753-D753,"")</f>
        <v/>
      </c>
      <c r="G753" s="81"/>
      <c r="H753" s="121" t="str">
        <f>IF(G753="","",VLOOKUP($G753,ご受講生徒様一覧表!$L:$M,2,FALSE))</f>
        <v/>
      </c>
      <c r="I753" s="81"/>
      <c r="J753" s="83"/>
      <c r="K753" s="84"/>
      <c r="L753" s="84"/>
      <c r="M753" s="85"/>
    </row>
    <row r="754" spans="1:13">
      <c r="A754" s="81"/>
      <c r="B754" s="121" t="str">
        <f>IF(COUNTIF(祝日!$B$2:$B$28,C754)&gt;0,"フィリピン祝日",IF(COUNTIF(祝日!$B$31:$B$52,C754)&gt;0,"日本の祝日",IF(COUNTIF(祝日!$B$55:$B$60,C754)&gt;0,"弊社休業日",IF(C754="","",TEXT(C754,"aaaa")))))</f>
        <v/>
      </c>
      <c r="C754" s="87"/>
      <c r="D754" s="86"/>
      <c r="E754" s="86"/>
      <c r="F754" s="124" t="str">
        <f>IF(AND(D754&lt;&gt;"",E754&lt;&gt;""),E754-D754,"")</f>
        <v/>
      </c>
      <c r="G754" s="81"/>
      <c r="H754" s="121" t="str">
        <f>IF(G754="","",VLOOKUP($G754,ご受講生徒様一覧表!$L:$M,2,FALSE))</f>
        <v/>
      </c>
      <c r="I754" s="81"/>
      <c r="J754" s="83"/>
      <c r="K754" s="84"/>
      <c r="L754" s="84"/>
      <c r="M754" s="85"/>
    </row>
    <row r="755" spans="1:13">
      <c r="A755" s="81"/>
      <c r="B755" s="121" t="str">
        <f>IF(COUNTIF(祝日!$B$2:$B$28,C755)&gt;0,"フィリピン祝日",IF(COUNTIF(祝日!$B$31:$B$52,C755)&gt;0,"日本の祝日",IF(COUNTIF(祝日!$B$55:$B$60,C755)&gt;0,"弊社休業日",IF(C755="","",TEXT(C755,"aaaa")))))</f>
        <v/>
      </c>
      <c r="C755" s="87"/>
      <c r="D755" s="86"/>
      <c r="E755" s="86"/>
      <c r="F755" s="124" t="str">
        <f>IF(AND(D755&lt;&gt;"",E755&lt;&gt;""),E755-D755,"")</f>
        <v/>
      </c>
      <c r="G755" s="81"/>
      <c r="H755" s="121" t="str">
        <f>IF(G755="","",VLOOKUP($G755,ご受講生徒様一覧表!$L:$M,2,FALSE))</f>
        <v/>
      </c>
      <c r="I755" s="81"/>
      <c r="J755" s="83"/>
      <c r="K755" s="84"/>
      <c r="L755" s="84"/>
      <c r="M755" s="85"/>
    </row>
    <row r="756" spans="1:13">
      <c r="A756" s="81"/>
      <c r="B756" s="121" t="str">
        <f>IF(COUNTIF(祝日!$B$2:$B$28,C756)&gt;0,"フィリピン祝日",IF(COUNTIF(祝日!$B$31:$B$52,C756)&gt;0,"日本の祝日",IF(COUNTIF(祝日!$B$55:$B$60,C756)&gt;0,"弊社休業日",IF(C756="","",TEXT(C756,"aaaa")))))</f>
        <v/>
      </c>
      <c r="C756" s="87"/>
      <c r="D756" s="86"/>
      <c r="E756" s="86"/>
      <c r="F756" s="124" t="str">
        <f>IF(AND(D756&lt;&gt;"",E756&lt;&gt;""),E756-D756,"")</f>
        <v/>
      </c>
      <c r="G756" s="81"/>
      <c r="H756" s="121" t="str">
        <f>IF(G756="","",VLOOKUP($G756,ご受講生徒様一覧表!$L:$M,2,FALSE))</f>
        <v/>
      </c>
      <c r="I756" s="81"/>
      <c r="J756" s="83"/>
      <c r="K756" s="84"/>
      <c r="L756" s="84"/>
      <c r="M756" s="85"/>
    </row>
    <row r="757" spans="1:13">
      <c r="A757" s="81"/>
      <c r="B757" s="121" t="str">
        <f>IF(COUNTIF(祝日!$B$2:$B$28,C757)&gt;0,"フィリピン祝日",IF(COUNTIF(祝日!$B$31:$B$52,C757)&gt;0,"日本の祝日",IF(COUNTIF(祝日!$B$55:$B$60,C757)&gt;0,"弊社休業日",IF(C757="","",TEXT(C757,"aaaa")))))</f>
        <v/>
      </c>
      <c r="C757" s="87"/>
      <c r="D757" s="86"/>
      <c r="E757" s="86"/>
      <c r="F757" s="124" t="str">
        <f>IF(AND(D757&lt;&gt;"",E757&lt;&gt;""),E757-D757,"")</f>
        <v/>
      </c>
      <c r="G757" s="81"/>
      <c r="H757" s="121" t="str">
        <f>IF(G757="","",VLOOKUP($G757,ご受講生徒様一覧表!$L:$M,2,FALSE))</f>
        <v/>
      </c>
      <c r="I757" s="81"/>
      <c r="J757" s="83"/>
      <c r="K757" s="84"/>
      <c r="L757" s="84"/>
      <c r="M757" s="85"/>
    </row>
    <row r="758" spans="1:13">
      <c r="A758" s="81"/>
      <c r="B758" s="121" t="str">
        <f>IF(COUNTIF(祝日!$B$2:$B$28,C758)&gt;0,"フィリピン祝日",IF(COUNTIF(祝日!$B$31:$B$52,C758)&gt;0,"日本の祝日",IF(COUNTIF(祝日!$B$55:$B$60,C758)&gt;0,"弊社休業日",IF(C758="","",TEXT(C758,"aaaa")))))</f>
        <v/>
      </c>
      <c r="C758" s="87"/>
      <c r="D758" s="86"/>
      <c r="E758" s="86"/>
      <c r="F758" s="124" t="str">
        <f>IF(AND(D758&lt;&gt;"",E758&lt;&gt;""),E758-D758,"")</f>
        <v/>
      </c>
      <c r="G758" s="81"/>
      <c r="H758" s="121" t="str">
        <f>IF(G758="","",VLOOKUP($G758,ご受講生徒様一覧表!$L:$M,2,FALSE))</f>
        <v/>
      </c>
      <c r="I758" s="81"/>
      <c r="J758" s="83"/>
      <c r="K758" s="84"/>
      <c r="L758" s="84"/>
      <c r="M758" s="85"/>
    </row>
    <row r="759" spans="1:13">
      <c r="A759" s="81"/>
      <c r="B759" s="121" t="str">
        <f>IF(COUNTIF(祝日!$B$2:$B$28,C759)&gt;0,"フィリピン祝日",IF(COUNTIF(祝日!$B$31:$B$52,C759)&gt;0,"日本の祝日",IF(COUNTIF(祝日!$B$55:$B$60,C759)&gt;0,"弊社休業日",IF(C759="","",TEXT(C759,"aaaa")))))</f>
        <v/>
      </c>
      <c r="C759" s="87"/>
      <c r="D759" s="86"/>
      <c r="E759" s="86"/>
      <c r="F759" s="124" t="str">
        <f>IF(AND(D759&lt;&gt;"",E759&lt;&gt;""),E759-D759,"")</f>
        <v/>
      </c>
      <c r="G759" s="81"/>
      <c r="H759" s="121" t="str">
        <f>IF(G759="","",VLOOKUP($G759,ご受講生徒様一覧表!$L:$M,2,FALSE))</f>
        <v/>
      </c>
      <c r="I759" s="81"/>
      <c r="J759" s="83"/>
      <c r="K759" s="84"/>
      <c r="L759" s="84"/>
      <c r="M759" s="85"/>
    </row>
    <row r="760" spans="1:13">
      <c r="A760" s="81"/>
      <c r="B760" s="121" t="str">
        <f>IF(COUNTIF(祝日!$B$2:$B$28,C760)&gt;0,"フィリピン祝日",IF(COUNTIF(祝日!$B$31:$B$52,C760)&gt;0,"日本の祝日",IF(COUNTIF(祝日!$B$55:$B$60,C760)&gt;0,"弊社休業日",IF(C760="","",TEXT(C760,"aaaa")))))</f>
        <v/>
      </c>
      <c r="C760" s="87"/>
      <c r="D760" s="86"/>
      <c r="E760" s="86"/>
      <c r="F760" s="124" t="str">
        <f>IF(AND(D760&lt;&gt;"",E760&lt;&gt;""),E760-D760,"")</f>
        <v/>
      </c>
      <c r="G760" s="81"/>
      <c r="H760" s="121" t="str">
        <f>IF(G760="","",VLOOKUP($G760,ご受講生徒様一覧表!$L:$M,2,FALSE))</f>
        <v/>
      </c>
      <c r="I760" s="81"/>
      <c r="J760" s="83"/>
      <c r="K760" s="84"/>
      <c r="L760" s="84"/>
      <c r="M760" s="85"/>
    </row>
    <row r="761" spans="1:13">
      <c r="A761" s="81"/>
      <c r="B761" s="121" t="str">
        <f>IF(COUNTIF(祝日!$B$2:$B$28,C761)&gt;0,"フィリピン祝日",IF(COUNTIF(祝日!$B$31:$B$52,C761)&gt;0,"日本の祝日",IF(COUNTIF(祝日!$B$55:$B$60,C761)&gt;0,"弊社休業日",IF(C761="","",TEXT(C761,"aaaa")))))</f>
        <v/>
      </c>
      <c r="C761" s="87"/>
      <c r="D761" s="86"/>
      <c r="E761" s="86"/>
      <c r="F761" s="124" t="str">
        <f>IF(AND(D761&lt;&gt;"",E761&lt;&gt;""),E761-D761,"")</f>
        <v/>
      </c>
      <c r="G761" s="81"/>
      <c r="H761" s="121" t="str">
        <f>IF(G761="","",VLOOKUP($G761,ご受講生徒様一覧表!$L:$M,2,FALSE))</f>
        <v/>
      </c>
      <c r="I761" s="81"/>
      <c r="J761" s="83"/>
      <c r="K761" s="84"/>
      <c r="L761" s="84"/>
      <c r="M761" s="85"/>
    </row>
    <row r="762" spans="1:13">
      <c r="A762" s="81"/>
      <c r="B762" s="121" t="str">
        <f>IF(COUNTIF(祝日!$B$2:$B$28,C762)&gt;0,"フィリピン祝日",IF(COUNTIF(祝日!$B$31:$B$52,C762)&gt;0,"日本の祝日",IF(COUNTIF(祝日!$B$55:$B$60,C762)&gt;0,"弊社休業日",IF(C762="","",TEXT(C762,"aaaa")))))</f>
        <v/>
      </c>
      <c r="C762" s="87"/>
      <c r="D762" s="86"/>
      <c r="E762" s="86"/>
      <c r="F762" s="124" t="str">
        <f>IF(AND(D762&lt;&gt;"",E762&lt;&gt;""),E762-D762,"")</f>
        <v/>
      </c>
      <c r="G762" s="81"/>
      <c r="H762" s="121" t="str">
        <f>IF(G762="","",VLOOKUP($G762,ご受講生徒様一覧表!$L:$M,2,FALSE))</f>
        <v/>
      </c>
      <c r="I762" s="81"/>
      <c r="J762" s="83"/>
      <c r="K762" s="84"/>
      <c r="L762" s="84"/>
      <c r="M762" s="85"/>
    </row>
    <row r="763" spans="1:13">
      <c r="A763" s="81"/>
      <c r="B763" s="121" t="str">
        <f>IF(COUNTIF(祝日!$B$2:$B$28,C763)&gt;0,"フィリピン祝日",IF(COUNTIF(祝日!$B$31:$B$52,C763)&gt;0,"日本の祝日",IF(COUNTIF(祝日!$B$55:$B$60,C763)&gt;0,"弊社休業日",IF(C763="","",TEXT(C763,"aaaa")))))</f>
        <v/>
      </c>
      <c r="C763" s="87"/>
      <c r="D763" s="86"/>
      <c r="E763" s="86"/>
      <c r="F763" s="124" t="str">
        <f>IF(AND(D763&lt;&gt;"",E763&lt;&gt;""),E763-D763,"")</f>
        <v/>
      </c>
      <c r="G763" s="81"/>
      <c r="H763" s="121" t="str">
        <f>IF(G763="","",VLOOKUP($G763,ご受講生徒様一覧表!$L:$M,2,FALSE))</f>
        <v/>
      </c>
      <c r="I763" s="81"/>
      <c r="J763" s="83"/>
      <c r="K763" s="84"/>
      <c r="L763" s="84"/>
      <c r="M763" s="85"/>
    </row>
    <row r="764" spans="1:13">
      <c r="A764" s="81"/>
      <c r="B764" s="121" t="str">
        <f>IF(COUNTIF(祝日!$B$2:$B$28,C764)&gt;0,"フィリピン祝日",IF(COUNTIF(祝日!$B$31:$B$52,C764)&gt;0,"日本の祝日",IF(COUNTIF(祝日!$B$55:$B$60,C764)&gt;0,"弊社休業日",IF(C764="","",TEXT(C764,"aaaa")))))</f>
        <v/>
      </c>
      <c r="C764" s="87"/>
      <c r="D764" s="86"/>
      <c r="E764" s="86"/>
      <c r="F764" s="124" t="str">
        <f>IF(AND(D764&lt;&gt;"",E764&lt;&gt;""),E764-D764,"")</f>
        <v/>
      </c>
      <c r="G764" s="81"/>
      <c r="H764" s="121" t="str">
        <f>IF(G764="","",VLOOKUP($G764,ご受講生徒様一覧表!$L:$M,2,FALSE))</f>
        <v/>
      </c>
      <c r="I764" s="81"/>
      <c r="J764" s="83"/>
      <c r="K764" s="84"/>
      <c r="L764" s="84"/>
      <c r="M764" s="85"/>
    </row>
    <row r="765" spans="1:13">
      <c r="A765" s="81"/>
      <c r="B765" s="121" t="str">
        <f>IF(COUNTIF(祝日!$B$2:$B$28,C765)&gt;0,"フィリピン祝日",IF(COUNTIF(祝日!$B$31:$B$52,C765)&gt;0,"日本の祝日",IF(COUNTIF(祝日!$B$55:$B$60,C765)&gt;0,"弊社休業日",IF(C765="","",TEXT(C765,"aaaa")))))</f>
        <v/>
      </c>
      <c r="C765" s="87"/>
      <c r="D765" s="86"/>
      <c r="E765" s="86"/>
      <c r="F765" s="124" t="str">
        <f>IF(AND(D765&lt;&gt;"",E765&lt;&gt;""),E765-D765,"")</f>
        <v/>
      </c>
      <c r="G765" s="81"/>
      <c r="H765" s="121" t="str">
        <f>IF(G765="","",VLOOKUP($G765,ご受講生徒様一覧表!$L:$M,2,FALSE))</f>
        <v/>
      </c>
      <c r="I765" s="81"/>
      <c r="J765" s="83"/>
      <c r="K765" s="84"/>
      <c r="L765" s="84"/>
      <c r="M765" s="85"/>
    </row>
    <row r="766" spans="1:13">
      <c r="A766" s="81"/>
      <c r="B766" s="121" t="str">
        <f>IF(COUNTIF(祝日!$B$2:$B$28,C766)&gt;0,"フィリピン祝日",IF(COUNTIF(祝日!$B$31:$B$52,C766)&gt;0,"日本の祝日",IF(COUNTIF(祝日!$B$55:$B$60,C766)&gt;0,"弊社休業日",IF(C766="","",TEXT(C766,"aaaa")))))</f>
        <v/>
      </c>
      <c r="C766" s="87"/>
      <c r="D766" s="86"/>
      <c r="E766" s="86"/>
      <c r="F766" s="124" t="str">
        <f>IF(AND(D766&lt;&gt;"",E766&lt;&gt;""),E766-D766,"")</f>
        <v/>
      </c>
      <c r="G766" s="81"/>
      <c r="H766" s="121" t="str">
        <f>IF(G766="","",VLOOKUP($G766,ご受講生徒様一覧表!$L:$M,2,FALSE))</f>
        <v/>
      </c>
      <c r="I766" s="81"/>
      <c r="J766" s="83"/>
      <c r="K766" s="84"/>
      <c r="L766" s="84"/>
      <c r="M766" s="85"/>
    </row>
    <row r="767" spans="1:13">
      <c r="A767" s="81"/>
      <c r="B767" s="121" t="str">
        <f>IF(COUNTIF(祝日!$B$2:$B$28,C767)&gt;0,"フィリピン祝日",IF(COUNTIF(祝日!$B$31:$B$52,C767)&gt;0,"日本の祝日",IF(COUNTIF(祝日!$B$55:$B$60,C767)&gt;0,"弊社休業日",IF(C767="","",TEXT(C767,"aaaa")))))</f>
        <v/>
      </c>
      <c r="C767" s="87"/>
      <c r="D767" s="86"/>
      <c r="E767" s="86"/>
      <c r="F767" s="124" t="str">
        <f>IF(AND(D767&lt;&gt;"",E767&lt;&gt;""),E767-D767,"")</f>
        <v/>
      </c>
      <c r="G767" s="81"/>
      <c r="H767" s="121" t="str">
        <f>IF(G767="","",VLOOKUP($G767,ご受講生徒様一覧表!$L:$M,2,FALSE))</f>
        <v/>
      </c>
      <c r="I767" s="81"/>
      <c r="J767" s="83"/>
      <c r="K767" s="84"/>
      <c r="L767" s="84"/>
      <c r="M767" s="85"/>
    </row>
    <row r="768" spans="1:13">
      <c r="A768" s="81"/>
      <c r="B768" s="121" t="str">
        <f>IF(COUNTIF(祝日!$B$2:$B$28,C768)&gt;0,"フィリピン祝日",IF(COUNTIF(祝日!$B$31:$B$52,C768)&gt;0,"日本の祝日",IF(COUNTIF(祝日!$B$55:$B$60,C768)&gt;0,"弊社休業日",IF(C768="","",TEXT(C768,"aaaa")))))</f>
        <v/>
      </c>
      <c r="C768" s="87"/>
      <c r="D768" s="86"/>
      <c r="E768" s="86"/>
      <c r="F768" s="124" t="str">
        <f>IF(AND(D768&lt;&gt;"",E768&lt;&gt;""),E768-D768,"")</f>
        <v/>
      </c>
      <c r="G768" s="81"/>
      <c r="H768" s="121" t="str">
        <f>IF(G768="","",VLOOKUP($G768,ご受講生徒様一覧表!$L:$M,2,FALSE))</f>
        <v/>
      </c>
      <c r="I768" s="81"/>
      <c r="J768" s="83"/>
      <c r="K768" s="84"/>
      <c r="L768" s="84"/>
      <c r="M768" s="85"/>
    </row>
    <row r="769" spans="1:13">
      <c r="A769" s="81"/>
      <c r="B769" s="121" t="str">
        <f>IF(COUNTIF(祝日!$B$2:$B$28,C769)&gt;0,"フィリピン祝日",IF(COUNTIF(祝日!$B$31:$B$52,C769)&gt;0,"日本の祝日",IF(COUNTIF(祝日!$B$55:$B$60,C769)&gt;0,"弊社休業日",IF(C769="","",TEXT(C769,"aaaa")))))</f>
        <v/>
      </c>
      <c r="C769" s="87"/>
      <c r="D769" s="86"/>
      <c r="E769" s="86"/>
      <c r="F769" s="124" t="str">
        <f>IF(AND(D769&lt;&gt;"",E769&lt;&gt;""),E769-D769,"")</f>
        <v/>
      </c>
      <c r="G769" s="81"/>
      <c r="H769" s="121" t="str">
        <f>IF(G769="","",VLOOKUP($G769,ご受講生徒様一覧表!$L:$M,2,FALSE))</f>
        <v/>
      </c>
      <c r="I769" s="81"/>
      <c r="J769" s="83"/>
      <c r="K769" s="84"/>
      <c r="L769" s="84"/>
      <c r="M769" s="85"/>
    </row>
    <row r="770" spans="1:13">
      <c r="A770" s="81"/>
      <c r="B770" s="121" t="str">
        <f>IF(COUNTIF(祝日!$B$2:$B$28,C770)&gt;0,"フィリピン祝日",IF(COUNTIF(祝日!$B$31:$B$52,C770)&gt;0,"日本の祝日",IF(COUNTIF(祝日!$B$55:$B$60,C770)&gt;0,"弊社休業日",IF(C770="","",TEXT(C770,"aaaa")))))</f>
        <v/>
      </c>
      <c r="C770" s="87"/>
      <c r="D770" s="86"/>
      <c r="E770" s="86"/>
      <c r="F770" s="124" t="str">
        <f>IF(AND(D770&lt;&gt;"",E770&lt;&gt;""),E770-D770,"")</f>
        <v/>
      </c>
      <c r="G770" s="81"/>
      <c r="H770" s="121" t="str">
        <f>IF(G770="","",VLOOKUP($G770,ご受講生徒様一覧表!$L:$M,2,FALSE))</f>
        <v/>
      </c>
      <c r="I770" s="81"/>
      <c r="J770" s="83"/>
      <c r="K770" s="84"/>
      <c r="L770" s="84"/>
      <c r="M770" s="85"/>
    </row>
    <row r="771" spans="1:13">
      <c r="A771" s="81"/>
      <c r="B771" s="121" t="str">
        <f>IF(COUNTIF(祝日!$B$2:$B$28,C771)&gt;0,"フィリピン祝日",IF(COUNTIF(祝日!$B$31:$B$52,C771)&gt;0,"日本の祝日",IF(COUNTIF(祝日!$B$55:$B$60,C771)&gt;0,"弊社休業日",IF(C771="","",TEXT(C771,"aaaa")))))</f>
        <v/>
      </c>
      <c r="C771" s="87"/>
      <c r="D771" s="86"/>
      <c r="E771" s="86"/>
      <c r="F771" s="124" t="str">
        <f>IF(AND(D771&lt;&gt;"",E771&lt;&gt;""),E771-D771,"")</f>
        <v/>
      </c>
      <c r="G771" s="81"/>
      <c r="H771" s="121" t="str">
        <f>IF(G771="","",VLOOKUP($G771,ご受講生徒様一覧表!$L:$M,2,FALSE))</f>
        <v/>
      </c>
      <c r="I771" s="81"/>
      <c r="J771" s="83"/>
      <c r="K771" s="84"/>
      <c r="L771" s="84"/>
      <c r="M771" s="85"/>
    </row>
    <row r="772" spans="1:13">
      <c r="A772" s="81"/>
      <c r="B772" s="121" t="str">
        <f>IF(COUNTIF(祝日!$B$2:$B$28,C772)&gt;0,"フィリピン祝日",IF(COUNTIF(祝日!$B$31:$B$52,C772)&gt;0,"日本の祝日",IF(COUNTIF(祝日!$B$55:$B$60,C772)&gt;0,"弊社休業日",IF(C772="","",TEXT(C772,"aaaa")))))</f>
        <v/>
      </c>
      <c r="C772" s="87"/>
      <c r="D772" s="86"/>
      <c r="E772" s="86"/>
      <c r="F772" s="124" t="str">
        <f>IF(AND(D772&lt;&gt;"",E772&lt;&gt;""),E772-D772,"")</f>
        <v/>
      </c>
      <c r="G772" s="81"/>
      <c r="H772" s="121" t="str">
        <f>IF(G772="","",VLOOKUP($G772,ご受講生徒様一覧表!$L:$M,2,FALSE))</f>
        <v/>
      </c>
      <c r="I772" s="81"/>
      <c r="J772" s="83"/>
      <c r="K772" s="84"/>
      <c r="L772" s="84"/>
      <c r="M772" s="85"/>
    </row>
    <row r="773" spans="1:13">
      <c r="A773" s="81"/>
      <c r="B773" s="121" t="str">
        <f>IF(COUNTIF(祝日!$B$2:$B$28,C773)&gt;0,"フィリピン祝日",IF(COUNTIF(祝日!$B$31:$B$52,C773)&gt;0,"日本の祝日",IF(COUNTIF(祝日!$B$55:$B$60,C773)&gt;0,"弊社休業日",IF(C773="","",TEXT(C773,"aaaa")))))</f>
        <v/>
      </c>
      <c r="C773" s="87"/>
      <c r="D773" s="86"/>
      <c r="E773" s="86"/>
      <c r="F773" s="124" t="str">
        <f>IF(AND(D773&lt;&gt;"",E773&lt;&gt;""),E773-D773,"")</f>
        <v/>
      </c>
      <c r="G773" s="81"/>
      <c r="H773" s="121" t="str">
        <f>IF(G773="","",VLOOKUP($G773,ご受講生徒様一覧表!$L:$M,2,FALSE))</f>
        <v/>
      </c>
      <c r="I773" s="81"/>
      <c r="J773" s="83"/>
      <c r="K773" s="84"/>
      <c r="L773" s="84"/>
      <c r="M773" s="85"/>
    </row>
    <row r="774" spans="1:13">
      <c r="A774" s="81"/>
      <c r="B774" s="121" t="str">
        <f>IF(COUNTIF(祝日!$B$2:$B$28,C774)&gt;0,"フィリピン祝日",IF(COUNTIF(祝日!$B$31:$B$52,C774)&gt;0,"日本の祝日",IF(COUNTIF(祝日!$B$55:$B$60,C774)&gt;0,"弊社休業日",IF(C774="","",TEXT(C774,"aaaa")))))</f>
        <v/>
      </c>
      <c r="C774" s="87"/>
      <c r="D774" s="86"/>
      <c r="E774" s="86"/>
      <c r="F774" s="124" t="str">
        <f>IF(AND(D774&lt;&gt;"",E774&lt;&gt;""),E774-D774,"")</f>
        <v/>
      </c>
      <c r="G774" s="81"/>
      <c r="H774" s="121" t="str">
        <f>IF(G774="","",VLOOKUP($G774,ご受講生徒様一覧表!$L:$M,2,FALSE))</f>
        <v/>
      </c>
      <c r="I774" s="81"/>
      <c r="J774" s="83"/>
      <c r="K774" s="84"/>
      <c r="L774" s="84"/>
      <c r="M774" s="85"/>
    </row>
    <row r="775" spans="1:13">
      <c r="A775" s="81"/>
      <c r="B775" s="121" t="str">
        <f>IF(COUNTIF(祝日!$B$2:$B$28,C775)&gt;0,"フィリピン祝日",IF(COUNTIF(祝日!$B$31:$B$52,C775)&gt;0,"日本の祝日",IF(COUNTIF(祝日!$B$55:$B$60,C775)&gt;0,"弊社休業日",IF(C775="","",TEXT(C775,"aaaa")))))</f>
        <v/>
      </c>
      <c r="C775" s="87"/>
      <c r="D775" s="86"/>
      <c r="E775" s="86"/>
      <c r="F775" s="124" t="str">
        <f>IF(AND(D775&lt;&gt;"",E775&lt;&gt;""),E775-D775,"")</f>
        <v/>
      </c>
      <c r="G775" s="81"/>
      <c r="H775" s="121" t="str">
        <f>IF(G775="","",VLOOKUP($G775,ご受講生徒様一覧表!$L:$M,2,FALSE))</f>
        <v/>
      </c>
      <c r="I775" s="81"/>
      <c r="J775" s="83"/>
      <c r="K775" s="84"/>
      <c r="L775" s="84"/>
      <c r="M775" s="85"/>
    </row>
    <row r="776" spans="1:13">
      <c r="A776" s="81"/>
      <c r="B776" s="121" t="str">
        <f>IF(COUNTIF(祝日!$B$2:$B$28,C776)&gt;0,"フィリピン祝日",IF(COUNTIF(祝日!$B$31:$B$52,C776)&gt;0,"日本の祝日",IF(COUNTIF(祝日!$B$55:$B$60,C776)&gt;0,"弊社休業日",IF(C776="","",TEXT(C776,"aaaa")))))</f>
        <v/>
      </c>
      <c r="C776" s="87"/>
      <c r="D776" s="86"/>
      <c r="E776" s="86"/>
      <c r="F776" s="124" t="str">
        <f>IF(AND(D776&lt;&gt;"",E776&lt;&gt;""),E776-D776,"")</f>
        <v/>
      </c>
      <c r="G776" s="81"/>
      <c r="H776" s="121" t="str">
        <f>IF(G776="","",VLOOKUP($G776,ご受講生徒様一覧表!$L:$M,2,FALSE))</f>
        <v/>
      </c>
      <c r="I776" s="81"/>
      <c r="J776" s="83"/>
      <c r="K776" s="84"/>
      <c r="L776" s="84"/>
      <c r="M776" s="85"/>
    </row>
    <row r="777" spans="1:13">
      <c r="A777" s="81"/>
      <c r="B777" s="121" t="str">
        <f>IF(COUNTIF(祝日!$B$2:$B$28,C777)&gt;0,"フィリピン祝日",IF(COUNTIF(祝日!$B$31:$B$52,C777)&gt;0,"日本の祝日",IF(COUNTIF(祝日!$B$55:$B$60,C777)&gt;0,"弊社休業日",IF(C777="","",TEXT(C777,"aaaa")))))</f>
        <v/>
      </c>
      <c r="C777" s="87"/>
      <c r="D777" s="86"/>
      <c r="E777" s="86"/>
      <c r="F777" s="124" t="str">
        <f>IF(AND(D777&lt;&gt;"",E777&lt;&gt;""),E777-D777,"")</f>
        <v/>
      </c>
      <c r="G777" s="81"/>
      <c r="H777" s="121" t="str">
        <f>IF(G777="","",VLOOKUP($G777,ご受講生徒様一覧表!$L:$M,2,FALSE))</f>
        <v/>
      </c>
      <c r="I777" s="81"/>
      <c r="J777" s="83"/>
      <c r="K777" s="84"/>
      <c r="L777" s="84"/>
      <c r="M777" s="85"/>
    </row>
    <row r="778" spans="1:13">
      <c r="A778" s="81"/>
      <c r="B778" s="121" t="str">
        <f>IF(COUNTIF(祝日!$B$2:$B$28,C778)&gt;0,"フィリピン祝日",IF(COUNTIF(祝日!$B$31:$B$52,C778)&gt;0,"日本の祝日",IF(COUNTIF(祝日!$B$55:$B$60,C778)&gt;0,"弊社休業日",IF(C778="","",TEXT(C778,"aaaa")))))</f>
        <v/>
      </c>
      <c r="C778" s="87"/>
      <c r="D778" s="86"/>
      <c r="E778" s="86"/>
      <c r="F778" s="124" t="str">
        <f>IF(AND(D778&lt;&gt;"",E778&lt;&gt;""),E778-D778,"")</f>
        <v/>
      </c>
      <c r="G778" s="81"/>
      <c r="H778" s="121" t="str">
        <f>IF(G778="","",VLOOKUP($G778,ご受講生徒様一覧表!$L:$M,2,FALSE))</f>
        <v/>
      </c>
      <c r="I778" s="81"/>
      <c r="J778" s="83"/>
      <c r="K778" s="84"/>
      <c r="L778" s="84"/>
      <c r="M778" s="85"/>
    </row>
    <row r="779" spans="1:13">
      <c r="A779" s="81"/>
      <c r="B779" s="121" t="str">
        <f>IF(COUNTIF(祝日!$B$2:$B$28,C779)&gt;0,"フィリピン祝日",IF(COUNTIF(祝日!$B$31:$B$52,C779)&gt;0,"日本の祝日",IF(COUNTIF(祝日!$B$55:$B$60,C779)&gt;0,"弊社休業日",IF(C779="","",TEXT(C779,"aaaa")))))</f>
        <v/>
      </c>
      <c r="C779" s="87"/>
      <c r="D779" s="86"/>
      <c r="E779" s="86"/>
      <c r="F779" s="124" t="str">
        <f>IF(AND(D779&lt;&gt;"",E779&lt;&gt;""),E779-D779,"")</f>
        <v/>
      </c>
      <c r="G779" s="81"/>
      <c r="H779" s="121" t="str">
        <f>IF(G779="","",VLOOKUP($G779,ご受講生徒様一覧表!$L:$M,2,FALSE))</f>
        <v/>
      </c>
      <c r="I779" s="81"/>
      <c r="J779" s="83"/>
      <c r="K779" s="84"/>
      <c r="L779" s="84"/>
      <c r="M779" s="85"/>
    </row>
    <row r="780" spans="1:13">
      <c r="A780" s="81"/>
      <c r="B780" s="121" t="str">
        <f>IF(COUNTIF(祝日!$B$2:$B$28,C780)&gt;0,"フィリピン祝日",IF(COUNTIF(祝日!$B$31:$B$52,C780)&gt;0,"日本の祝日",IF(COUNTIF(祝日!$B$55:$B$60,C780)&gt;0,"弊社休業日",IF(C780="","",TEXT(C780,"aaaa")))))</f>
        <v/>
      </c>
      <c r="C780" s="87"/>
      <c r="D780" s="86"/>
      <c r="E780" s="86"/>
      <c r="F780" s="124" t="str">
        <f>IF(AND(D780&lt;&gt;"",E780&lt;&gt;""),E780-D780,"")</f>
        <v/>
      </c>
      <c r="G780" s="81"/>
      <c r="H780" s="121" t="str">
        <f>IF(G780="","",VLOOKUP($G780,ご受講生徒様一覧表!$L:$M,2,FALSE))</f>
        <v/>
      </c>
      <c r="I780" s="81"/>
      <c r="J780" s="83"/>
      <c r="K780" s="84"/>
      <c r="L780" s="84"/>
      <c r="M780" s="85"/>
    </row>
    <row r="781" spans="1:13">
      <c r="A781" s="81"/>
      <c r="B781" s="121" t="str">
        <f>IF(COUNTIF(祝日!$B$2:$B$28,C781)&gt;0,"フィリピン祝日",IF(COUNTIF(祝日!$B$31:$B$52,C781)&gt;0,"日本の祝日",IF(COUNTIF(祝日!$B$55:$B$60,C781)&gt;0,"弊社休業日",IF(C781="","",TEXT(C781,"aaaa")))))</f>
        <v/>
      </c>
      <c r="C781" s="87"/>
      <c r="D781" s="86"/>
      <c r="E781" s="86"/>
      <c r="F781" s="124" t="str">
        <f>IF(AND(D781&lt;&gt;"",E781&lt;&gt;""),E781-D781,"")</f>
        <v/>
      </c>
      <c r="G781" s="81"/>
      <c r="H781" s="121" t="str">
        <f>IF(G781="","",VLOOKUP($G781,ご受講生徒様一覧表!$L:$M,2,FALSE))</f>
        <v/>
      </c>
      <c r="I781" s="81"/>
      <c r="J781" s="83"/>
      <c r="K781" s="84"/>
      <c r="L781" s="84"/>
      <c r="M781" s="85"/>
    </row>
    <row r="782" spans="1:13">
      <c r="A782" s="81"/>
      <c r="B782" s="121" t="str">
        <f>IF(COUNTIF(祝日!$B$2:$B$28,C782)&gt;0,"フィリピン祝日",IF(COUNTIF(祝日!$B$31:$B$52,C782)&gt;0,"日本の祝日",IF(COUNTIF(祝日!$B$55:$B$60,C782)&gt;0,"弊社休業日",IF(C782="","",TEXT(C782,"aaaa")))))</f>
        <v/>
      </c>
      <c r="C782" s="87"/>
      <c r="D782" s="86"/>
      <c r="E782" s="86"/>
      <c r="F782" s="124" t="str">
        <f>IF(AND(D782&lt;&gt;"",E782&lt;&gt;""),E782-D782,"")</f>
        <v/>
      </c>
      <c r="G782" s="81"/>
      <c r="H782" s="121" t="str">
        <f>IF(G782="","",VLOOKUP($G782,ご受講生徒様一覧表!$L:$M,2,FALSE))</f>
        <v/>
      </c>
      <c r="I782" s="81"/>
      <c r="J782" s="83"/>
      <c r="K782" s="84"/>
      <c r="L782" s="84"/>
      <c r="M782" s="85"/>
    </row>
    <row r="783" spans="1:13">
      <c r="A783" s="81"/>
      <c r="B783" s="121" t="str">
        <f>IF(COUNTIF(祝日!$B$2:$B$28,C783)&gt;0,"フィリピン祝日",IF(COUNTIF(祝日!$B$31:$B$52,C783)&gt;0,"日本の祝日",IF(COUNTIF(祝日!$B$55:$B$60,C783)&gt;0,"弊社休業日",IF(C783="","",TEXT(C783,"aaaa")))))</f>
        <v/>
      </c>
      <c r="C783" s="87"/>
      <c r="D783" s="86"/>
      <c r="E783" s="86"/>
      <c r="F783" s="124" t="str">
        <f>IF(AND(D783&lt;&gt;"",E783&lt;&gt;""),E783-D783,"")</f>
        <v/>
      </c>
      <c r="G783" s="81"/>
      <c r="H783" s="121" t="str">
        <f>IF(G783="","",VLOOKUP($G783,ご受講生徒様一覧表!$L:$M,2,FALSE))</f>
        <v/>
      </c>
      <c r="I783" s="81"/>
      <c r="J783" s="83"/>
      <c r="K783" s="84"/>
      <c r="L783" s="84"/>
      <c r="M783" s="85"/>
    </row>
    <row r="784" spans="1:13">
      <c r="A784" s="81"/>
      <c r="B784" s="121" t="str">
        <f>IF(COUNTIF(祝日!$B$2:$B$28,C784)&gt;0,"フィリピン祝日",IF(COUNTIF(祝日!$B$31:$B$52,C784)&gt;0,"日本の祝日",IF(COUNTIF(祝日!$B$55:$B$60,C784)&gt;0,"弊社休業日",IF(C784="","",TEXT(C784,"aaaa")))))</f>
        <v/>
      </c>
      <c r="C784" s="87"/>
      <c r="D784" s="86"/>
      <c r="E784" s="86"/>
      <c r="F784" s="124" t="str">
        <f>IF(AND(D784&lt;&gt;"",E784&lt;&gt;""),E784-D784,"")</f>
        <v/>
      </c>
      <c r="G784" s="81"/>
      <c r="H784" s="121" t="str">
        <f>IF(G784="","",VLOOKUP($G784,ご受講生徒様一覧表!$L:$M,2,FALSE))</f>
        <v/>
      </c>
      <c r="I784" s="81"/>
      <c r="J784" s="83"/>
      <c r="K784" s="84"/>
      <c r="L784" s="84"/>
      <c r="M784" s="85"/>
    </row>
    <row r="785" spans="1:13">
      <c r="A785" s="81"/>
      <c r="B785" s="121" t="str">
        <f>IF(COUNTIF(祝日!$B$2:$B$28,C785)&gt;0,"フィリピン祝日",IF(COUNTIF(祝日!$B$31:$B$52,C785)&gt;0,"日本の祝日",IF(COUNTIF(祝日!$B$55:$B$60,C785)&gt;0,"弊社休業日",IF(C785="","",TEXT(C785,"aaaa")))))</f>
        <v/>
      </c>
      <c r="C785" s="87"/>
      <c r="D785" s="86"/>
      <c r="E785" s="86"/>
      <c r="F785" s="124" t="str">
        <f>IF(AND(D785&lt;&gt;"",E785&lt;&gt;""),E785-D785,"")</f>
        <v/>
      </c>
      <c r="G785" s="81"/>
      <c r="H785" s="121" t="str">
        <f>IF(G785="","",VLOOKUP($G785,ご受講生徒様一覧表!$L:$M,2,FALSE))</f>
        <v/>
      </c>
      <c r="I785" s="81"/>
      <c r="J785" s="83"/>
      <c r="K785" s="84"/>
      <c r="L785" s="84"/>
      <c r="M785" s="85"/>
    </row>
    <row r="786" spans="1:13">
      <c r="A786" s="81"/>
      <c r="B786" s="121" t="str">
        <f>IF(COUNTIF(祝日!$B$2:$B$28,C786)&gt;0,"フィリピン祝日",IF(COUNTIF(祝日!$B$31:$B$52,C786)&gt;0,"日本の祝日",IF(COUNTIF(祝日!$B$55:$B$60,C786)&gt;0,"弊社休業日",IF(C786="","",TEXT(C786,"aaaa")))))</f>
        <v/>
      </c>
      <c r="C786" s="87"/>
      <c r="D786" s="86"/>
      <c r="E786" s="86"/>
      <c r="F786" s="124" t="str">
        <f>IF(AND(D786&lt;&gt;"",E786&lt;&gt;""),E786-D786,"")</f>
        <v/>
      </c>
      <c r="G786" s="81"/>
      <c r="H786" s="121" t="str">
        <f>IF(G786="","",VLOOKUP($G786,ご受講生徒様一覧表!$L:$M,2,FALSE))</f>
        <v/>
      </c>
      <c r="I786" s="81"/>
      <c r="J786" s="83"/>
      <c r="K786" s="84"/>
      <c r="L786" s="84"/>
      <c r="M786" s="85"/>
    </row>
    <row r="787" spans="1:13">
      <c r="A787" s="81"/>
      <c r="B787" s="121" t="str">
        <f>IF(COUNTIF(祝日!$B$2:$B$28,C787)&gt;0,"フィリピン祝日",IF(COUNTIF(祝日!$B$31:$B$52,C787)&gt;0,"日本の祝日",IF(COUNTIF(祝日!$B$55:$B$60,C787)&gt;0,"弊社休業日",IF(C787="","",TEXT(C787,"aaaa")))))</f>
        <v/>
      </c>
      <c r="C787" s="87"/>
      <c r="D787" s="86"/>
      <c r="E787" s="86"/>
      <c r="F787" s="124" t="str">
        <f>IF(AND(D787&lt;&gt;"",E787&lt;&gt;""),E787-D787,"")</f>
        <v/>
      </c>
      <c r="G787" s="81"/>
      <c r="H787" s="121" t="str">
        <f>IF(G787="","",VLOOKUP($G787,ご受講生徒様一覧表!$L:$M,2,FALSE))</f>
        <v/>
      </c>
      <c r="I787" s="81"/>
      <c r="J787" s="83"/>
      <c r="K787" s="84"/>
      <c r="L787" s="84"/>
      <c r="M787" s="85"/>
    </row>
    <row r="788" spans="1:13">
      <c r="A788" s="81"/>
      <c r="B788" s="121" t="str">
        <f>IF(COUNTIF(祝日!$B$2:$B$28,C788)&gt;0,"フィリピン祝日",IF(COUNTIF(祝日!$B$31:$B$52,C788)&gt;0,"日本の祝日",IF(COUNTIF(祝日!$B$55:$B$60,C788)&gt;0,"弊社休業日",IF(C788="","",TEXT(C788,"aaaa")))))</f>
        <v/>
      </c>
      <c r="C788" s="87"/>
      <c r="D788" s="86"/>
      <c r="E788" s="86"/>
      <c r="F788" s="124" t="str">
        <f>IF(AND(D788&lt;&gt;"",E788&lt;&gt;""),E788-D788,"")</f>
        <v/>
      </c>
      <c r="G788" s="81"/>
      <c r="H788" s="121" t="str">
        <f>IF(G788="","",VLOOKUP($G788,ご受講生徒様一覧表!$L:$M,2,FALSE))</f>
        <v/>
      </c>
      <c r="I788" s="81"/>
      <c r="J788" s="83"/>
      <c r="K788" s="84"/>
      <c r="L788" s="84"/>
      <c r="M788" s="85"/>
    </row>
    <row r="789" spans="1:13">
      <c r="A789" s="81"/>
      <c r="B789" s="121" t="str">
        <f>IF(COUNTIF(祝日!$B$2:$B$28,C789)&gt;0,"フィリピン祝日",IF(COUNTIF(祝日!$B$31:$B$52,C789)&gt;0,"日本の祝日",IF(COUNTIF(祝日!$B$55:$B$60,C789)&gt;0,"弊社休業日",IF(C789="","",TEXT(C789,"aaaa")))))</f>
        <v/>
      </c>
      <c r="C789" s="87"/>
      <c r="D789" s="86"/>
      <c r="E789" s="86"/>
      <c r="F789" s="124" t="str">
        <f>IF(AND(D789&lt;&gt;"",E789&lt;&gt;""),E789-D789,"")</f>
        <v/>
      </c>
      <c r="G789" s="81"/>
      <c r="H789" s="121" t="str">
        <f>IF(G789="","",VLOOKUP($G789,ご受講生徒様一覧表!$L:$M,2,FALSE))</f>
        <v/>
      </c>
      <c r="I789" s="81"/>
      <c r="J789" s="83"/>
      <c r="K789" s="84"/>
      <c r="L789" s="84"/>
      <c r="M789" s="85"/>
    </row>
    <row r="790" spans="1:13">
      <c r="A790" s="81"/>
      <c r="B790" s="121" t="str">
        <f>IF(COUNTIF(祝日!$B$2:$B$28,C790)&gt;0,"フィリピン祝日",IF(COUNTIF(祝日!$B$31:$B$52,C790)&gt;0,"日本の祝日",IF(COUNTIF(祝日!$B$55:$B$60,C790)&gt;0,"弊社休業日",IF(C790="","",TEXT(C790,"aaaa")))))</f>
        <v/>
      </c>
      <c r="C790" s="87"/>
      <c r="D790" s="86"/>
      <c r="E790" s="86"/>
      <c r="F790" s="124" t="str">
        <f>IF(AND(D790&lt;&gt;"",E790&lt;&gt;""),E790-D790,"")</f>
        <v/>
      </c>
      <c r="G790" s="81"/>
      <c r="H790" s="121" t="str">
        <f>IF(G790="","",VLOOKUP($G790,ご受講生徒様一覧表!$L:$M,2,FALSE))</f>
        <v/>
      </c>
      <c r="I790" s="81"/>
      <c r="J790" s="83"/>
      <c r="K790" s="84"/>
      <c r="L790" s="84"/>
      <c r="M790" s="85"/>
    </row>
    <row r="791" spans="1:13">
      <c r="A791" s="81"/>
      <c r="B791" s="121" t="str">
        <f>IF(COUNTIF(祝日!$B$2:$B$28,C791)&gt;0,"フィリピン祝日",IF(COUNTIF(祝日!$B$31:$B$52,C791)&gt;0,"日本の祝日",IF(COUNTIF(祝日!$B$55:$B$60,C791)&gt;0,"弊社休業日",IF(C791="","",TEXT(C791,"aaaa")))))</f>
        <v/>
      </c>
      <c r="C791" s="87"/>
      <c r="D791" s="86"/>
      <c r="E791" s="86"/>
      <c r="F791" s="124" t="str">
        <f>IF(AND(D791&lt;&gt;"",E791&lt;&gt;""),E791-D791,"")</f>
        <v/>
      </c>
      <c r="G791" s="81"/>
      <c r="H791" s="121" t="str">
        <f>IF(G791="","",VLOOKUP($G791,ご受講生徒様一覧表!$L:$M,2,FALSE))</f>
        <v/>
      </c>
      <c r="I791" s="81"/>
      <c r="J791" s="83"/>
      <c r="K791" s="84"/>
      <c r="L791" s="84"/>
      <c r="M791" s="85"/>
    </row>
    <row r="792" spans="1:13">
      <c r="A792" s="81"/>
      <c r="B792" s="121" t="str">
        <f>IF(COUNTIF(祝日!$B$2:$B$28,C792)&gt;0,"フィリピン祝日",IF(COUNTIF(祝日!$B$31:$B$52,C792)&gt;0,"日本の祝日",IF(COUNTIF(祝日!$B$55:$B$60,C792)&gt;0,"弊社休業日",IF(C792="","",TEXT(C792,"aaaa")))))</f>
        <v/>
      </c>
      <c r="C792" s="87"/>
      <c r="D792" s="86"/>
      <c r="E792" s="86"/>
      <c r="F792" s="124" t="str">
        <f>IF(AND(D792&lt;&gt;"",E792&lt;&gt;""),E792-D792,"")</f>
        <v/>
      </c>
      <c r="G792" s="81"/>
      <c r="H792" s="121" t="str">
        <f>IF(G792="","",VLOOKUP($G792,ご受講生徒様一覧表!$L:$M,2,FALSE))</f>
        <v/>
      </c>
      <c r="I792" s="81"/>
      <c r="J792" s="83"/>
      <c r="K792" s="84"/>
      <c r="L792" s="84"/>
      <c r="M792" s="85"/>
    </row>
    <row r="793" spans="1:13">
      <c r="A793" s="81"/>
      <c r="B793" s="121" t="str">
        <f>IF(COUNTIF(祝日!$B$2:$B$28,C793)&gt;0,"フィリピン祝日",IF(COUNTIF(祝日!$B$31:$B$52,C793)&gt;0,"日本の祝日",IF(COUNTIF(祝日!$B$55:$B$60,C793)&gt;0,"弊社休業日",IF(C793="","",TEXT(C793,"aaaa")))))</f>
        <v/>
      </c>
      <c r="C793" s="87"/>
      <c r="D793" s="86"/>
      <c r="E793" s="86"/>
      <c r="F793" s="124" t="str">
        <f>IF(AND(D793&lt;&gt;"",E793&lt;&gt;""),E793-D793,"")</f>
        <v/>
      </c>
      <c r="G793" s="81"/>
      <c r="H793" s="121" t="str">
        <f>IF(G793="","",VLOOKUP($G793,ご受講生徒様一覧表!$L:$M,2,FALSE))</f>
        <v/>
      </c>
      <c r="I793" s="81"/>
      <c r="J793" s="83"/>
      <c r="K793" s="84"/>
      <c r="L793" s="84"/>
      <c r="M793" s="85"/>
    </row>
    <row r="794" spans="1:13">
      <c r="A794" s="81"/>
      <c r="B794" s="121" t="str">
        <f>IF(COUNTIF(祝日!$B$2:$B$28,C794)&gt;0,"フィリピン祝日",IF(COUNTIF(祝日!$B$31:$B$52,C794)&gt;0,"日本の祝日",IF(COUNTIF(祝日!$B$55:$B$60,C794)&gt;0,"弊社休業日",IF(C794="","",TEXT(C794,"aaaa")))))</f>
        <v/>
      </c>
      <c r="C794" s="87"/>
      <c r="D794" s="86"/>
      <c r="E794" s="86"/>
      <c r="F794" s="124" t="str">
        <f>IF(AND(D794&lt;&gt;"",E794&lt;&gt;""),E794-D794,"")</f>
        <v/>
      </c>
      <c r="G794" s="81"/>
      <c r="H794" s="121" t="str">
        <f>IF(G794="","",VLOOKUP($G794,ご受講生徒様一覧表!$L:$M,2,FALSE))</f>
        <v/>
      </c>
      <c r="I794" s="81"/>
      <c r="J794" s="83"/>
      <c r="K794" s="84"/>
      <c r="L794" s="84"/>
      <c r="M794" s="85"/>
    </row>
    <row r="795" spans="1:13">
      <c r="A795" s="81"/>
      <c r="B795" s="121" t="str">
        <f>IF(COUNTIF(祝日!$B$2:$B$28,C795)&gt;0,"フィリピン祝日",IF(COUNTIF(祝日!$B$31:$B$52,C795)&gt;0,"日本の祝日",IF(COUNTIF(祝日!$B$55:$B$60,C795)&gt;0,"弊社休業日",IF(C795="","",TEXT(C795,"aaaa")))))</f>
        <v/>
      </c>
      <c r="C795" s="87"/>
      <c r="D795" s="86"/>
      <c r="E795" s="86"/>
      <c r="F795" s="124" t="str">
        <f>IF(AND(D795&lt;&gt;"",E795&lt;&gt;""),E795-D795,"")</f>
        <v/>
      </c>
      <c r="G795" s="81"/>
      <c r="H795" s="121" t="str">
        <f>IF(G795="","",VLOOKUP($G795,ご受講生徒様一覧表!$L:$M,2,FALSE))</f>
        <v/>
      </c>
      <c r="I795" s="81"/>
      <c r="J795" s="83"/>
      <c r="K795" s="84"/>
      <c r="L795" s="84"/>
      <c r="M795" s="85"/>
    </row>
    <row r="796" spans="1:13">
      <c r="A796" s="81"/>
      <c r="B796" s="121" t="str">
        <f>IF(COUNTIF(祝日!$B$2:$B$28,C796)&gt;0,"フィリピン祝日",IF(COUNTIF(祝日!$B$31:$B$52,C796)&gt;0,"日本の祝日",IF(COUNTIF(祝日!$B$55:$B$60,C796)&gt;0,"弊社休業日",IF(C796="","",TEXT(C796,"aaaa")))))</f>
        <v/>
      </c>
      <c r="C796" s="87"/>
      <c r="D796" s="86"/>
      <c r="E796" s="86"/>
      <c r="F796" s="124" t="str">
        <f>IF(AND(D796&lt;&gt;"",E796&lt;&gt;""),E796-D796,"")</f>
        <v/>
      </c>
      <c r="G796" s="81"/>
      <c r="H796" s="121" t="str">
        <f>IF(G796="","",VLOOKUP($G796,ご受講生徒様一覧表!$L:$M,2,FALSE))</f>
        <v/>
      </c>
      <c r="I796" s="81"/>
      <c r="J796" s="83"/>
      <c r="K796" s="84"/>
      <c r="L796" s="84"/>
      <c r="M796" s="85"/>
    </row>
    <row r="797" spans="1:13">
      <c r="A797" s="81"/>
      <c r="B797" s="121" t="str">
        <f>IF(COUNTIF(祝日!$B$2:$B$28,C797)&gt;0,"フィリピン祝日",IF(COUNTIF(祝日!$B$31:$B$52,C797)&gt;0,"日本の祝日",IF(COUNTIF(祝日!$B$55:$B$60,C797)&gt;0,"弊社休業日",IF(C797="","",TEXT(C797,"aaaa")))))</f>
        <v/>
      </c>
      <c r="C797" s="87"/>
      <c r="D797" s="86"/>
      <c r="E797" s="86"/>
      <c r="F797" s="124" t="str">
        <f>IF(AND(D797&lt;&gt;"",E797&lt;&gt;""),E797-D797,"")</f>
        <v/>
      </c>
      <c r="G797" s="81"/>
      <c r="H797" s="121" t="str">
        <f>IF(G797="","",VLOOKUP($G797,ご受講生徒様一覧表!$L:$M,2,FALSE))</f>
        <v/>
      </c>
      <c r="I797" s="81"/>
      <c r="J797" s="83"/>
      <c r="K797" s="84"/>
      <c r="L797" s="84"/>
      <c r="M797" s="85"/>
    </row>
    <row r="798" spans="1:13">
      <c r="A798" s="81"/>
      <c r="B798" s="121" t="str">
        <f>IF(COUNTIF(祝日!$B$2:$B$28,C798)&gt;0,"フィリピン祝日",IF(COUNTIF(祝日!$B$31:$B$52,C798)&gt;0,"日本の祝日",IF(COUNTIF(祝日!$B$55:$B$60,C798)&gt;0,"弊社休業日",IF(C798="","",TEXT(C798,"aaaa")))))</f>
        <v/>
      </c>
      <c r="C798" s="87"/>
      <c r="D798" s="86"/>
      <c r="E798" s="86"/>
      <c r="F798" s="124" t="str">
        <f>IF(AND(D798&lt;&gt;"",E798&lt;&gt;""),E798-D798,"")</f>
        <v/>
      </c>
      <c r="G798" s="81"/>
      <c r="H798" s="121" t="str">
        <f>IF(G798="","",VLOOKUP($G798,ご受講生徒様一覧表!$L:$M,2,FALSE))</f>
        <v/>
      </c>
      <c r="I798" s="81"/>
      <c r="J798" s="83"/>
      <c r="K798" s="84"/>
      <c r="L798" s="84"/>
      <c r="M798" s="85"/>
    </row>
    <row r="799" spans="1:13">
      <c r="A799" s="81"/>
      <c r="B799" s="121" t="str">
        <f>IF(COUNTIF(祝日!$B$2:$B$28,C799)&gt;0,"フィリピン祝日",IF(COUNTIF(祝日!$B$31:$B$52,C799)&gt;0,"日本の祝日",IF(COUNTIF(祝日!$B$55:$B$60,C799)&gt;0,"弊社休業日",IF(C799="","",TEXT(C799,"aaaa")))))</f>
        <v/>
      </c>
      <c r="C799" s="87"/>
      <c r="D799" s="86"/>
      <c r="E799" s="86"/>
      <c r="F799" s="124" t="str">
        <f>IF(AND(D799&lt;&gt;"",E799&lt;&gt;""),E799-D799,"")</f>
        <v/>
      </c>
      <c r="G799" s="81"/>
      <c r="H799" s="121" t="str">
        <f>IF(G799="","",VLOOKUP($G799,ご受講生徒様一覧表!$L:$M,2,FALSE))</f>
        <v/>
      </c>
      <c r="I799" s="81"/>
      <c r="J799" s="83"/>
      <c r="K799" s="84"/>
      <c r="L799" s="84"/>
      <c r="M799" s="85"/>
    </row>
    <row r="800" spans="1:13">
      <c r="A800" s="81"/>
      <c r="B800" s="121" t="str">
        <f>IF(COUNTIF(祝日!$B$2:$B$28,C800)&gt;0,"フィリピン祝日",IF(COUNTIF(祝日!$B$31:$B$52,C800)&gt;0,"日本の祝日",IF(COUNTIF(祝日!$B$55:$B$60,C800)&gt;0,"弊社休業日",IF(C800="","",TEXT(C800,"aaaa")))))</f>
        <v/>
      </c>
      <c r="C800" s="87"/>
      <c r="D800" s="86"/>
      <c r="E800" s="86"/>
      <c r="F800" s="124" t="str">
        <f>IF(AND(D800&lt;&gt;"",E800&lt;&gt;""),E800-D800,"")</f>
        <v/>
      </c>
      <c r="G800" s="81"/>
      <c r="H800" s="121" t="str">
        <f>IF(G800="","",VLOOKUP($G800,ご受講生徒様一覧表!$L:$M,2,FALSE))</f>
        <v/>
      </c>
      <c r="I800" s="81"/>
      <c r="J800" s="83"/>
      <c r="K800" s="84"/>
      <c r="L800" s="84"/>
      <c r="M800" s="85"/>
    </row>
    <row r="801" spans="1:13">
      <c r="A801" s="81"/>
      <c r="B801" s="121" t="str">
        <f>IF(COUNTIF(祝日!$B$2:$B$28,C801)&gt;0,"フィリピン祝日",IF(COUNTIF(祝日!$B$31:$B$52,C801)&gt;0,"日本の祝日",IF(COUNTIF(祝日!$B$55:$B$60,C801)&gt;0,"弊社休業日",IF(C801="","",TEXT(C801,"aaaa")))))</f>
        <v/>
      </c>
      <c r="C801" s="87"/>
      <c r="D801" s="86"/>
      <c r="E801" s="86"/>
      <c r="F801" s="124" t="str">
        <f>IF(AND(D801&lt;&gt;"",E801&lt;&gt;""),E801-D801,"")</f>
        <v/>
      </c>
      <c r="G801" s="81"/>
      <c r="H801" s="121" t="str">
        <f>IF(G801="","",VLOOKUP($G801,ご受講生徒様一覧表!$L:$M,2,FALSE))</f>
        <v/>
      </c>
      <c r="I801" s="81"/>
      <c r="J801" s="83"/>
      <c r="K801" s="84"/>
      <c r="L801" s="84"/>
      <c r="M801" s="85"/>
    </row>
    <row r="802" spans="1:13">
      <c r="A802" s="81"/>
      <c r="B802" s="121" t="str">
        <f>IF(COUNTIF(祝日!$B$2:$B$28,C802)&gt;0,"フィリピン祝日",IF(COUNTIF(祝日!$B$31:$B$52,C802)&gt;0,"日本の祝日",IF(COUNTIF(祝日!$B$55:$B$60,C802)&gt;0,"弊社休業日",IF(C802="","",TEXT(C802,"aaaa")))))</f>
        <v/>
      </c>
      <c r="C802" s="87"/>
      <c r="D802" s="86"/>
      <c r="E802" s="86"/>
      <c r="F802" s="124" t="str">
        <f>IF(AND(D802&lt;&gt;"",E802&lt;&gt;""),E802-D802,"")</f>
        <v/>
      </c>
      <c r="G802" s="81"/>
      <c r="H802" s="121" t="str">
        <f>IF(G802="","",VLOOKUP($G802,ご受講生徒様一覧表!$L:$M,2,FALSE))</f>
        <v/>
      </c>
      <c r="I802" s="81"/>
      <c r="J802" s="83"/>
      <c r="K802" s="84"/>
      <c r="L802" s="84"/>
      <c r="M802" s="85"/>
    </row>
    <row r="803" spans="1:13">
      <c r="A803" s="81"/>
      <c r="B803" s="121" t="str">
        <f>IF(COUNTIF(祝日!$B$2:$B$28,C803)&gt;0,"フィリピン祝日",IF(COUNTIF(祝日!$B$31:$B$52,C803)&gt;0,"日本の祝日",IF(COUNTIF(祝日!$B$55:$B$60,C803)&gt;0,"弊社休業日",IF(C803="","",TEXT(C803,"aaaa")))))</f>
        <v/>
      </c>
      <c r="C803" s="87"/>
      <c r="D803" s="86"/>
      <c r="E803" s="86"/>
      <c r="F803" s="124" t="str">
        <f>IF(AND(D803&lt;&gt;"",E803&lt;&gt;""),E803-D803,"")</f>
        <v/>
      </c>
      <c r="G803" s="81"/>
      <c r="H803" s="121" t="str">
        <f>IF(G803="","",VLOOKUP($G803,ご受講生徒様一覧表!$L:$M,2,FALSE))</f>
        <v/>
      </c>
      <c r="I803" s="81"/>
      <c r="J803" s="83"/>
      <c r="K803" s="84"/>
      <c r="L803" s="84"/>
      <c r="M803" s="85"/>
    </row>
    <row r="804" spans="1:13">
      <c r="A804" s="81"/>
      <c r="B804" s="121" t="str">
        <f>IF(COUNTIF(祝日!$B$2:$B$28,C804)&gt;0,"フィリピン祝日",IF(COUNTIF(祝日!$B$31:$B$52,C804)&gt;0,"日本の祝日",IF(COUNTIF(祝日!$B$55:$B$60,C804)&gt;0,"弊社休業日",IF(C804="","",TEXT(C804,"aaaa")))))</f>
        <v/>
      </c>
      <c r="C804" s="87"/>
      <c r="D804" s="86"/>
      <c r="E804" s="86"/>
      <c r="F804" s="124" t="str">
        <f>IF(AND(D804&lt;&gt;"",E804&lt;&gt;""),E804-D804,"")</f>
        <v/>
      </c>
      <c r="G804" s="81"/>
      <c r="H804" s="121" t="str">
        <f>IF(G804="","",VLOOKUP($G804,ご受講生徒様一覧表!$L:$M,2,FALSE))</f>
        <v/>
      </c>
      <c r="I804" s="81"/>
      <c r="J804" s="83"/>
      <c r="K804" s="84"/>
      <c r="L804" s="84"/>
      <c r="M804" s="85"/>
    </row>
    <row r="805" spans="1:13">
      <c r="A805" s="81"/>
      <c r="B805" s="121" t="str">
        <f>IF(COUNTIF(祝日!$B$2:$B$28,C805)&gt;0,"フィリピン祝日",IF(COUNTIF(祝日!$B$31:$B$52,C805)&gt;0,"日本の祝日",IF(COUNTIF(祝日!$B$55:$B$60,C805)&gt;0,"弊社休業日",IF(C805="","",TEXT(C805,"aaaa")))))</f>
        <v/>
      </c>
      <c r="C805" s="87"/>
      <c r="D805" s="86"/>
      <c r="E805" s="86"/>
      <c r="F805" s="124" t="str">
        <f>IF(AND(D805&lt;&gt;"",E805&lt;&gt;""),E805-D805,"")</f>
        <v/>
      </c>
      <c r="G805" s="81"/>
      <c r="H805" s="121" t="str">
        <f>IF(G805="","",VLOOKUP($G805,ご受講生徒様一覧表!$L:$M,2,FALSE))</f>
        <v/>
      </c>
      <c r="I805" s="81"/>
      <c r="J805" s="83"/>
      <c r="K805" s="84"/>
      <c r="L805" s="84"/>
      <c r="M805" s="85"/>
    </row>
    <row r="806" spans="1:13">
      <c r="A806" s="81"/>
      <c r="B806" s="121" t="str">
        <f>IF(COUNTIF(祝日!$B$2:$B$28,C806)&gt;0,"フィリピン祝日",IF(COUNTIF(祝日!$B$31:$B$52,C806)&gt;0,"日本の祝日",IF(COUNTIF(祝日!$B$55:$B$60,C806)&gt;0,"弊社休業日",IF(C806="","",TEXT(C806,"aaaa")))))</f>
        <v/>
      </c>
      <c r="C806" s="87"/>
      <c r="D806" s="86"/>
      <c r="E806" s="86"/>
      <c r="F806" s="124" t="str">
        <f>IF(AND(D806&lt;&gt;"",E806&lt;&gt;""),E806-D806,"")</f>
        <v/>
      </c>
      <c r="G806" s="81"/>
      <c r="H806" s="121" t="str">
        <f>IF(G806="","",VLOOKUP($G806,ご受講生徒様一覧表!$L:$M,2,FALSE))</f>
        <v/>
      </c>
      <c r="I806" s="81"/>
      <c r="J806" s="83"/>
      <c r="K806" s="84"/>
      <c r="L806" s="84"/>
      <c r="M806" s="85"/>
    </row>
    <row r="807" spans="1:13">
      <c r="A807" s="81"/>
      <c r="B807" s="121" t="str">
        <f>IF(COUNTIF(祝日!$B$2:$B$28,C807)&gt;0,"フィリピン祝日",IF(COUNTIF(祝日!$B$31:$B$52,C807)&gt;0,"日本の祝日",IF(COUNTIF(祝日!$B$55:$B$60,C807)&gt;0,"弊社休業日",IF(C807="","",TEXT(C807,"aaaa")))))</f>
        <v/>
      </c>
      <c r="C807" s="87"/>
      <c r="D807" s="86"/>
      <c r="E807" s="86"/>
      <c r="F807" s="124" t="str">
        <f>IF(AND(D807&lt;&gt;"",E807&lt;&gt;""),E807-D807,"")</f>
        <v/>
      </c>
      <c r="G807" s="81"/>
      <c r="H807" s="121" t="str">
        <f>IF(G807="","",VLOOKUP($G807,ご受講生徒様一覧表!$L:$M,2,FALSE))</f>
        <v/>
      </c>
      <c r="I807" s="81"/>
      <c r="J807" s="83"/>
      <c r="K807" s="84"/>
      <c r="L807" s="84"/>
      <c r="M807" s="85"/>
    </row>
    <row r="808" spans="1:13">
      <c r="A808" s="81"/>
      <c r="B808" s="121" t="str">
        <f>IF(COUNTIF(祝日!$B$2:$B$28,C808)&gt;0,"フィリピン祝日",IF(COUNTIF(祝日!$B$31:$B$52,C808)&gt;0,"日本の祝日",IF(COUNTIF(祝日!$B$55:$B$60,C808)&gt;0,"弊社休業日",IF(C808="","",TEXT(C808,"aaaa")))))</f>
        <v/>
      </c>
      <c r="C808" s="87"/>
      <c r="D808" s="86"/>
      <c r="E808" s="86"/>
      <c r="F808" s="124" t="str">
        <f>IF(AND(D808&lt;&gt;"",E808&lt;&gt;""),E808-D808,"")</f>
        <v/>
      </c>
      <c r="G808" s="81"/>
      <c r="H808" s="121" t="str">
        <f>IF(G808="","",VLOOKUP($G808,ご受講生徒様一覧表!$L:$M,2,FALSE))</f>
        <v/>
      </c>
      <c r="I808" s="81"/>
      <c r="J808" s="83"/>
      <c r="K808" s="84"/>
      <c r="L808" s="84"/>
      <c r="M808" s="85"/>
    </row>
    <row r="809" spans="1:13">
      <c r="A809" s="81"/>
      <c r="B809" s="121" t="str">
        <f>IF(COUNTIF(祝日!$B$2:$B$28,C809)&gt;0,"フィリピン祝日",IF(COUNTIF(祝日!$B$31:$B$52,C809)&gt;0,"日本の祝日",IF(COUNTIF(祝日!$B$55:$B$60,C809)&gt;0,"弊社休業日",IF(C809="","",TEXT(C809,"aaaa")))))</f>
        <v/>
      </c>
      <c r="C809" s="87"/>
      <c r="D809" s="86"/>
      <c r="E809" s="86"/>
      <c r="F809" s="124" t="str">
        <f>IF(AND(D809&lt;&gt;"",E809&lt;&gt;""),E809-D809,"")</f>
        <v/>
      </c>
      <c r="G809" s="81"/>
      <c r="H809" s="121" t="str">
        <f>IF(G809="","",VLOOKUP($G809,ご受講生徒様一覧表!$L:$M,2,FALSE))</f>
        <v/>
      </c>
      <c r="I809" s="81"/>
      <c r="J809" s="83"/>
      <c r="K809" s="84"/>
      <c r="L809" s="84"/>
      <c r="M809" s="85"/>
    </row>
    <row r="810" spans="1:13">
      <c r="A810" s="81"/>
      <c r="B810" s="121" t="str">
        <f>IF(COUNTIF(祝日!$B$2:$B$28,C810)&gt;0,"フィリピン祝日",IF(COUNTIF(祝日!$B$31:$B$52,C810)&gt;0,"日本の祝日",IF(COUNTIF(祝日!$B$55:$B$60,C810)&gt;0,"弊社休業日",IF(C810="","",TEXT(C810,"aaaa")))))</f>
        <v/>
      </c>
      <c r="C810" s="87"/>
      <c r="D810" s="86"/>
      <c r="E810" s="86"/>
      <c r="F810" s="124" t="str">
        <f>IF(AND(D810&lt;&gt;"",E810&lt;&gt;""),E810-D810,"")</f>
        <v/>
      </c>
      <c r="G810" s="81"/>
      <c r="H810" s="121" t="str">
        <f>IF(G810="","",VLOOKUP($G810,ご受講生徒様一覧表!$L:$M,2,FALSE))</f>
        <v/>
      </c>
      <c r="I810" s="81"/>
      <c r="J810" s="83"/>
      <c r="K810" s="84"/>
      <c r="L810" s="84"/>
      <c r="M810" s="85"/>
    </row>
    <row r="811" spans="1:13">
      <c r="A811" s="81"/>
      <c r="B811" s="121" t="str">
        <f>IF(COUNTIF(祝日!$B$2:$B$28,C811)&gt;0,"フィリピン祝日",IF(COUNTIF(祝日!$B$31:$B$52,C811)&gt;0,"日本の祝日",IF(COUNTIF(祝日!$B$55:$B$60,C811)&gt;0,"弊社休業日",IF(C811="","",TEXT(C811,"aaaa")))))</f>
        <v/>
      </c>
      <c r="C811" s="87"/>
      <c r="D811" s="86"/>
      <c r="E811" s="86"/>
      <c r="F811" s="124" t="str">
        <f>IF(AND(D811&lt;&gt;"",E811&lt;&gt;""),E811-D811,"")</f>
        <v/>
      </c>
      <c r="G811" s="81"/>
      <c r="H811" s="121" t="str">
        <f>IF(G811="","",VLOOKUP($G811,ご受講生徒様一覧表!$L:$M,2,FALSE))</f>
        <v/>
      </c>
      <c r="I811" s="81"/>
      <c r="J811" s="83"/>
      <c r="K811" s="84"/>
      <c r="L811" s="84"/>
      <c r="M811" s="85"/>
    </row>
    <row r="812" spans="1:13">
      <c r="A812" s="81"/>
      <c r="B812" s="121" t="str">
        <f>IF(COUNTIF(祝日!$B$2:$B$28,C812)&gt;0,"フィリピン祝日",IF(COUNTIF(祝日!$B$31:$B$52,C812)&gt;0,"日本の祝日",IF(COUNTIF(祝日!$B$55:$B$60,C812)&gt;0,"弊社休業日",IF(C812="","",TEXT(C812,"aaaa")))))</f>
        <v/>
      </c>
      <c r="C812" s="87"/>
      <c r="D812" s="86"/>
      <c r="E812" s="86"/>
      <c r="F812" s="124" t="str">
        <f>IF(AND(D812&lt;&gt;"",E812&lt;&gt;""),E812-D812,"")</f>
        <v/>
      </c>
      <c r="G812" s="81"/>
      <c r="H812" s="121" t="str">
        <f>IF(G812="","",VLOOKUP($G812,ご受講生徒様一覧表!$L:$M,2,FALSE))</f>
        <v/>
      </c>
      <c r="I812" s="81"/>
      <c r="J812" s="83"/>
      <c r="K812" s="84"/>
      <c r="L812" s="84"/>
      <c r="M812" s="85"/>
    </row>
    <row r="813" spans="1:13">
      <c r="A813" s="81"/>
      <c r="B813" s="121" t="str">
        <f>IF(COUNTIF(祝日!$B$2:$B$28,C813)&gt;0,"フィリピン祝日",IF(COUNTIF(祝日!$B$31:$B$52,C813)&gt;0,"日本の祝日",IF(COUNTIF(祝日!$B$55:$B$60,C813)&gt;0,"弊社休業日",IF(C813="","",TEXT(C813,"aaaa")))))</f>
        <v/>
      </c>
      <c r="C813" s="87"/>
      <c r="D813" s="86"/>
      <c r="E813" s="86"/>
      <c r="F813" s="124" t="str">
        <f>IF(AND(D813&lt;&gt;"",E813&lt;&gt;""),E813-D813,"")</f>
        <v/>
      </c>
      <c r="G813" s="81"/>
      <c r="H813" s="121" t="str">
        <f>IF(G813="","",VLOOKUP($G813,ご受講生徒様一覧表!$L:$M,2,FALSE))</f>
        <v/>
      </c>
      <c r="I813" s="81"/>
      <c r="J813" s="83"/>
      <c r="K813" s="84"/>
      <c r="L813" s="84"/>
      <c r="M813" s="85"/>
    </row>
    <row r="814" spans="1:13">
      <c r="A814" s="81"/>
      <c r="B814" s="121" t="str">
        <f>IF(COUNTIF(祝日!$B$2:$B$28,C814)&gt;0,"フィリピン祝日",IF(COUNTIF(祝日!$B$31:$B$52,C814)&gt;0,"日本の祝日",IF(COUNTIF(祝日!$B$55:$B$60,C814)&gt;0,"弊社休業日",IF(C814="","",TEXT(C814,"aaaa")))))</f>
        <v/>
      </c>
      <c r="C814" s="87"/>
      <c r="D814" s="86"/>
      <c r="E814" s="86"/>
      <c r="F814" s="124" t="str">
        <f>IF(AND(D814&lt;&gt;"",E814&lt;&gt;""),E814-D814,"")</f>
        <v/>
      </c>
      <c r="G814" s="81"/>
      <c r="H814" s="121" t="str">
        <f>IF(G814="","",VLOOKUP($G814,ご受講生徒様一覧表!$L:$M,2,FALSE))</f>
        <v/>
      </c>
      <c r="I814" s="81"/>
      <c r="J814" s="83"/>
      <c r="K814" s="84"/>
      <c r="L814" s="84"/>
      <c r="M814" s="85"/>
    </row>
    <row r="815" spans="1:13">
      <c r="A815" s="81"/>
      <c r="B815" s="121" t="str">
        <f>IF(COUNTIF(祝日!$B$2:$B$28,C815)&gt;0,"フィリピン祝日",IF(COUNTIF(祝日!$B$31:$B$52,C815)&gt;0,"日本の祝日",IF(COUNTIF(祝日!$B$55:$B$60,C815)&gt;0,"弊社休業日",IF(C815="","",TEXT(C815,"aaaa")))))</f>
        <v/>
      </c>
      <c r="C815" s="87"/>
      <c r="D815" s="86"/>
      <c r="E815" s="86"/>
      <c r="F815" s="124" t="str">
        <f>IF(AND(D815&lt;&gt;"",E815&lt;&gt;""),E815-D815,"")</f>
        <v/>
      </c>
      <c r="G815" s="81"/>
      <c r="H815" s="121" t="str">
        <f>IF(G815="","",VLOOKUP($G815,ご受講生徒様一覧表!$L:$M,2,FALSE))</f>
        <v/>
      </c>
      <c r="I815" s="81"/>
      <c r="J815" s="83"/>
      <c r="K815" s="84"/>
      <c r="L815" s="84"/>
      <c r="M815" s="85"/>
    </row>
    <row r="816" spans="1:13">
      <c r="A816" s="81"/>
      <c r="B816" s="121" t="str">
        <f>IF(COUNTIF(祝日!$B$2:$B$28,C816)&gt;0,"フィリピン祝日",IF(COUNTIF(祝日!$B$31:$B$52,C816)&gt;0,"日本の祝日",IF(COUNTIF(祝日!$B$55:$B$60,C816)&gt;0,"弊社休業日",IF(C816="","",TEXT(C816,"aaaa")))))</f>
        <v/>
      </c>
      <c r="C816" s="87"/>
      <c r="D816" s="86"/>
      <c r="E816" s="86"/>
      <c r="F816" s="124" t="str">
        <f>IF(AND(D816&lt;&gt;"",E816&lt;&gt;""),E816-D816,"")</f>
        <v/>
      </c>
      <c r="G816" s="81"/>
      <c r="H816" s="121" t="str">
        <f>IF(G816="","",VLOOKUP($G816,ご受講生徒様一覧表!$L:$M,2,FALSE))</f>
        <v/>
      </c>
      <c r="I816" s="81"/>
      <c r="J816" s="83"/>
      <c r="K816" s="84"/>
      <c r="L816" s="84"/>
      <c r="M816" s="85"/>
    </row>
    <row r="817" spans="1:13">
      <c r="A817" s="81"/>
      <c r="B817" s="121" t="str">
        <f>IF(COUNTIF(祝日!$B$2:$B$28,C817)&gt;0,"フィリピン祝日",IF(COUNTIF(祝日!$B$31:$B$52,C817)&gt;0,"日本の祝日",IF(COUNTIF(祝日!$B$55:$B$60,C817)&gt;0,"弊社休業日",IF(C817="","",TEXT(C817,"aaaa")))))</f>
        <v/>
      </c>
      <c r="C817" s="87"/>
      <c r="D817" s="86"/>
      <c r="E817" s="86"/>
      <c r="F817" s="124" t="str">
        <f>IF(AND(D817&lt;&gt;"",E817&lt;&gt;""),E817-D817,"")</f>
        <v/>
      </c>
      <c r="G817" s="81"/>
      <c r="H817" s="121" t="str">
        <f>IF(G817="","",VLOOKUP($G817,ご受講生徒様一覧表!$L:$M,2,FALSE))</f>
        <v/>
      </c>
      <c r="I817" s="81"/>
      <c r="J817" s="83"/>
      <c r="K817" s="84"/>
      <c r="L817" s="84"/>
      <c r="M817" s="85"/>
    </row>
    <row r="818" spans="1:13">
      <c r="A818" s="81"/>
      <c r="B818" s="121" t="str">
        <f>IF(COUNTIF(祝日!$B$2:$B$28,C818)&gt;0,"フィリピン祝日",IF(COUNTIF(祝日!$B$31:$B$52,C818)&gt;0,"日本の祝日",IF(COUNTIF(祝日!$B$55:$B$60,C818)&gt;0,"弊社休業日",IF(C818="","",TEXT(C818,"aaaa")))))</f>
        <v/>
      </c>
      <c r="C818" s="87"/>
      <c r="D818" s="86"/>
      <c r="E818" s="86"/>
      <c r="F818" s="124" t="str">
        <f>IF(AND(D818&lt;&gt;"",E818&lt;&gt;""),E818-D818,"")</f>
        <v/>
      </c>
      <c r="G818" s="81"/>
      <c r="H818" s="121" t="str">
        <f>IF(G818="","",VLOOKUP($G818,ご受講生徒様一覧表!$L:$M,2,FALSE))</f>
        <v/>
      </c>
      <c r="I818" s="81"/>
      <c r="J818" s="83"/>
      <c r="K818" s="84"/>
      <c r="L818" s="84"/>
      <c r="M818" s="85"/>
    </row>
    <row r="819" spans="1:13">
      <c r="A819" s="81"/>
      <c r="B819" s="121" t="str">
        <f>IF(COUNTIF(祝日!$B$2:$B$28,C819)&gt;0,"フィリピン祝日",IF(COUNTIF(祝日!$B$31:$B$52,C819)&gt;0,"日本の祝日",IF(COUNTIF(祝日!$B$55:$B$60,C819)&gt;0,"弊社休業日",IF(C819="","",TEXT(C819,"aaaa")))))</f>
        <v/>
      </c>
      <c r="C819" s="87"/>
      <c r="D819" s="86"/>
      <c r="E819" s="86"/>
      <c r="F819" s="124" t="str">
        <f>IF(AND(D819&lt;&gt;"",E819&lt;&gt;""),E819-D819,"")</f>
        <v/>
      </c>
      <c r="G819" s="81"/>
      <c r="H819" s="121" t="str">
        <f>IF(G819="","",VLOOKUP($G819,ご受講生徒様一覧表!$L:$M,2,FALSE))</f>
        <v/>
      </c>
      <c r="I819" s="81"/>
      <c r="J819" s="83"/>
      <c r="K819" s="84"/>
      <c r="L819" s="84"/>
      <c r="M819" s="85"/>
    </row>
    <row r="820" spans="1:13">
      <c r="A820" s="81"/>
      <c r="B820" s="121" t="str">
        <f>IF(COUNTIF(祝日!$B$2:$B$28,C820)&gt;0,"フィリピン祝日",IF(COUNTIF(祝日!$B$31:$B$52,C820)&gt;0,"日本の祝日",IF(COUNTIF(祝日!$B$55:$B$60,C820)&gt;0,"弊社休業日",IF(C820="","",TEXT(C820,"aaaa")))))</f>
        <v/>
      </c>
      <c r="C820" s="87"/>
      <c r="D820" s="86"/>
      <c r="E820" s="86"/>
      <c r="F820" s="124" t="str">
        <f>IF(AND(D820&lt;&gt;"",E820&lt;&gt;""),E820-D820,"")</f>
        <v/>
      </c>
      <c r="G820" s="81"/>
      <c r="H820" s="121" t="str">
        <f>IF(G820="","",VLOOKUP($G820,ご受講生徒様一覧表!$L:$M,2,FALSE))</f>
        <v/>
      </c>
      <c r="I820" s="81"/>
      <c r="J820" s="83"/>
      <c r="K820" s="84"/>
      <c r="L820" s="84"/>
      <c r="M820" s="85"/>
    </row>
    <row r="821" spans="1:13">
      <c r="A821" s="81"/>
      <c r="B821" s="121" t="str">
        <f>IF(COUNTIF(祝日!$B$2:$B$28,C821)&gt;0,"フィリピン祝日",IF(COUNTIF(祝日!$B$31:$B$52,C821)&gt;0,"日本の祝日",IF(COUNTIF(祝日!$B$55:$B$60,C821)&gt;0,"弊社休業日",IF(C821="","",TEXT(C821,"aaaa")))))</f>
        <v/>
      </c>
      <c r="C821" s="87"/>
      <c r="D821" s="86"/>
      <c r="E821" s="86"/>
      <c r="F821" s="124" t="str">
        <f>IF(AND(D821&lt;&gt;"",E821&lt;&gt;""),E821-D821,"")</f>
        <v/>
      </c>
      <c r="G821" s="81"/>
      <c r="H821" s="121" t="str">
        <f>IF(G821="","",VLOOKUP($G821,ご受講生徒様一覧表!$L:$M,2,FALSE))</f>
        <v/>
      </c>
      <c r="I821" s="81"/>
      <c r="J821" s="83"/>
      <c r="K821" s="84"/>
      <c r="L821" s="84"/>
      <c r="M821" s="85"/>
    </row>
    <row r="822" spans="1:13">
      <c r="A822" s="81"/>
      <c r="B822" s="121" t="str">
        <f>IF(COUNTIF(祝日!$B$2:$B$28,C822)&gt;0,"フィリピン祝日",IF(COUNTIF(祝日!$B$31:$B$52,C822)&gt;0,"日本の祝日",IF(COUNTIF(祝日!$B$55:$B$60,C822)&gt;0,"弊社休業日",IF(C822="","",TEXT(C822,"aaaa")))))</f>
        <v/>
      </c>
      <c r="C822" s="87"/>
      <c r="D822" s="86"/>
      <c r="E822" s="86"/>
      <c r="F822" s="124" t="str">
        <f>IF(AND(D822&lt;&gt;"",E822&lt;&gt;""),E822-D822,"")</f>
        <v/>
      </c>
      <c r="G822" s="81"/>
      <c r="H822" s="121" t="str">
        <f>IF(G822="","",VLOOKUP($G822,ご受講生徒様一覧表!$L:$M,2,FALSE))</f>
        <v/>
      </c>
      <c r="I822" s="81"/>
      <c r="J822" s="83"/>
      <c r="K822" s="84"/>
      <c r="L822" s="84"/>
      <c r="M822" s="85"/>
    </row>
    <row r="823" spans="1:13">
      <c r="A823" s="81"/>
      <c r="B823" s="121" t="str">
        <f>IF(COUNTIF(祝日!$B$2:$B$28,C823)&gt;0,"フィリピン祝日",IF(COUNTIF(祝日!$B$31:$B$52,C823)&gt;0,"日本の祝日",IF(COUNTIF(祝日!$B$55:$B$60,C823)&gt;0,"弊社休業日",IF(C823="","",TEXT(C823,"aaaa")))))</f>
        <v/>
      </c>
      <c r="C823" s="87"/>
      <c r="D823" s="86"/>
      <c r="E823" s="86"/>
      <c r="F823" s="124" t="str">
        <f>IF(AND(D823&lt;&gt;"",E823&lt;&gt;""),E823-D823,"")</f>
        <v/>
      </c>
      <c r="G823" s="81"/>
      <c r="H823" s="121" t="str">
        <f>IF(G823="","",VLOOKUP($G823,ご受講生徒様一覧表!$L:$M,2,FALSE))</f>
        <v/>
      </c>
      <c r="I823" s="81"/>
      <c r="J823" s="83"/>
      <c r="K823" s="84"/>
      <c r="L823" s="84"/>
      <c r="M823" s="85"/>
    </row>
    <row r="824" spans="1:13">
      <c r="A824" s="81"/>
      <c r="B824" s="121" t="str">
        <f>IF(COUNTIF(祝日!$B$2:$B$28,C824)&gt;0,"フィリピン祝日",IF(COUNTIF(祝日!$B$31:$B$52,C824)&gt;0,"日本の祝日",IF(COUNTIF(祝日!$B$55:$B$60,C824)&gt;0,"弊社休業日",IF(C824="","",TEXT(C824,"aaaa")))))</f>
        <v/>
      </c>
      <c r="C824" s="87"/>
      <c r="D824" s="86"/>
      <c r="E824" s="86"/>
      <c r="F824" s="124" t="str">
        <f>IF(AND(D824&lt;&gt;"",E824&lt;&gt;""),E824-D824,"")</f>
        <v/>
      </c>
      <c r="G824" s="81"/>
      <c r="H824" s="121" t="str">
        <f>IF(G824="","",VLOOKUP($G824,ご受講生徒様一覧表!$L:$M,2,FALSE))</f>
        <v/>
      </c>
      <c r="I824" s="81"/>
      <c r="J824" s="83"/>
      <c r="K824" s="84"/>
      <c r="L824" s="84"/>
      <c r="M824" s="85"/>
    </row>
    <row r="825" spans="1:13">
      <c r="A825" s="81"/>
      <c r="B825" s="121" t="str">
        <f>IF(COUNTIF(祝日!$B$2:$B$28,C825)&gt;0,"フィリピン祝日",IF(COUNTIF(祝日!$B$31:$B$52,C825)&gt;0,"日本の祝日",IF(COUNTIF(祝日!$B$55:$B$60,C825)&gt;0,"弊社休業日",IF(C825="","",TEXT(C825,"aaaa")))))</f>
        <v/>
      </c>
      <c r="C825" s="87"/>
      <c r="D825" s="86"/>
      <c r="E825" s="86"/>
      <c r="F825" s="124" t="str">
        <f>IF(AND(D825&lt;&gt;"",E825&lt;&gt;""),E825-D825,"")</f>
        <v/>
      </c>
      <c r="G825" s="81"/>
      <c r="H825" s="121" t="str">
        <f>IF(G825="","",VLOOKUP($G825,ご受講生徒様一覧表!$L:$M,2,FALSE))</f>
        <v/>
      </c>
      <c r="I825" s="81"/>
      <c r="J825" s="83"/>
      <c r="K825" s="84"/>
      <c r="L825" s="84"/>
      <c r="M825" s="85"/>
    </row>
    <row r="826" spans="1:13">
      <c r="A826" s="81"/>
      <c r="B826" s="121" t="str">
        <f>IF(COUNTIF(祝日!$B$2:$B$28,C826)&gt;0,"フィリピン祝日",IF(COUNTIF(祝日!$B$31:$B$52,C826)&gt;0,"日本の祝日",IF(COUNTIF(祝日!$B$55:$B$60,C826)&gt;0,"弊社休業日",IF(C826="","",TEXT(C826,"aaaa")))))</f>
        <v/>
      </c>
      <c r="C826" s="87"/>
      <c r="D826" s="86"/>
      <c r="E826" s="86"/>
      <c r="F826" s="124" t="str">
        <f>IF(AND(D826&lt;&gt;"",E826&lt;&gt;""),E826-D826,"")</f>
        <v/>
      </c>
      <c r="G826" s="81"/>
      <c r="H826" s="121" t="str">
        <f>IF(G826="","",VLOOKUP($G826,ご受講生徒様一覧表!$L:$M,2,FALSE))</f>
        <v/>
      </c>
      <c r="I826" s="81"/>
      <c r="J826" s="83"/>
      <c r="K826" s="84"/>
      <c r="L826" s="84"/>
      <c r="M826" s="85"/>
    </row>
    <row r="827" spans="1:13">
      <c r="A827" s="81"/>
      <c r="B827" s="121" t="str">
        <f>IF(COUNTIF(祝日!$B$2:$B$28,C827)&gt;0,"フィリピン祝日",IF(COUNTIF(祝日!$B$31:$B$52,C827)&gt;0,"日本の祝日",IF(COUNTIF(祝日!$B$55:$B$60,C827)&gt;0,"弊社休業日",IF(C827="","",TEXT(C827,"aaaa")))))</f>
        <v/>
      </c>
      <c r="C827" s="87"/>
      <c r="D827" s="86"/>
      <c r="E827" s="86"/>
      <c r="F827" s="124" t="str">
        <f>IF(AND(D827&lt;&gt;"",E827&lt;&gt;""),E827-D827,"")</f>
        <v/>
      </c>
      <c r="G827" s="81"/>
      <c r="H827" s="121" t="str">
        <f>IF(G827="","",VLOOKUP($G827,ご受講生徒様一覧表!$L:$M,2,FALSE))</f>
        <v/>
      </c>
      <c r="I827" s="81"/>
      <c r="J827" s="83"/>
      <c r="K827" s="84"/>
      <c r="L827" s="84"/>
      <c r="M827" s="85"/>
    </row>
    <row r="828" spans="1:13">
      <c r="A828" s="81"/>
      <c r="B828" s="121" t="str">
        <f>IF(COUNTIF(祝日!$B$2:$B$28,C828)&gt;0,"フィリピン祝日",IF(COUNTIF(祝日!$B$31:$B$52,C828)&gt;0,"日本の祝日",IF(COUNTIF(祝日!$B$55:$B$60,C828)&gt;0,"弊社休業日",IF(C828="","",TEXT(C828,"aaaa")))))</f>
        <v/>
      </c>
      <c r="C828" s="87"/>
      <c r="D828" s="86"/>
      <c r="E828" s="86"/>
      <c r="F828" s="124" t="str">
        <f>IF(AND(D828&lt;&gt;"",E828&lt;&gt;""),E828-D828,"")</f>
        <v/>
      </c>
      <c r="G828" s="81"/>
      <c r="H828" s="121" t="str">
        <f>IF(G828="","",VLOOKUP($G828,ご受講生徒様一覧表!$L:$M,2,FALSE))</f>
        <v/>
      </c>
      <c r="I828" s="81"/>
      <c r="J828" s="83"/>
      <c r="K828" s="84"/>
      <c r="L828" s="84"/>
      <c r="M828" s="85"/>
    </row>
    <row r="829" spans="1:13">
      <c r="A829" s="81"/>
      <c r="B829" s="121" t="str">
        <f>IF(COUNTIF(祝日!$B$2:$B$28,C829)&gt;0,"フィリピン祝日",IF(COUNTIF(祝日!$B$31:$B$52,C829)&gt;0,"日本の祝日",IF(COUNTIF(祝日!$B$55:$B$60,C829)&gt;0,"弊社休業日",IF(C829="","",TEXT(C829,"aaaa")))))</f>
        <v/>
      </c>
      <c r="C829" s="87"/>
      <c r="D829" s="86"/>
      <c r="E829" s="86"/>
      <c r="F829" s="124" t="str">
        <f>IF(AND(D829&lt;&gt;"",E829&lt;&gt;""),E829-D829,"")</f>
        <v/>
      </c>
      <c r="G829" s="81"/>
      <c r="H829" s="121" t="str">
        <f>IF(G829="","",VLOOKUP($G829,ご受講生徒様一覧表!$L:$M,2,FALSE))</f>
        <v/>
      </c>
      <c r="I829" s="81"/>
      <c r="J829" s="83"/>
      <c r="K829" s="84"/>
      <c r="L829" s="84"/>
      <c r="M829" s="85"/>
    </row>
    <row r="830" spans="1:13">
      <c r="A830" s="81"/>
      <c r="B830" s="121" t="str">
        <f>IF(COUNTIF(祝日!$B$2:$B$28,C830)&gt;0,"フィリピン祝日",IF(COUNTIF(祝日!$B$31:$B$52,C830)&gt;0,"日本の祝日",IF(COUNTIF(祝日!$B$55:$B$60,C830)&gt;0,"弊社休業日",IF(C830="","",TEXT(C830,"aaaa")))))</f>
        <v/>
      </c>
      <c r="C830" s="87"/>
      <c r="D830" s="86"/>
      <c r="E830" s="86"/>
      <c r="F830" s="124" t="str">
        <f>IF(AND(D830&lt;&gt;"",E830&lt;&gt;""),E830-D830,"")</f>
        <v/>
      </c>
      <c r="G830" s="81"/>
      <c r="H830" s="121" t="str">
        <f>IF(G830="","",VLOOKUP($G830,ご受講生徒様一覧表!$L:$M,2,FALSE))</f>
        <v/>
      </c>
      <c r="I830" s="81"/>
      <c r="J830" s="83"/>
      <c r="K830" s="84"/>
      <c r="L830" s="84"/>
      <c r="M830" s="85"/>
    </row>
    <row r="831" spans="1:13">
      <c r="A831" s="81"/>
      <c r="B831" s="121" t="str">
        <f>IF(COUNTIF(祝日!$B$2:$B$28,C831)&gt;0,"フィリピン祝日",IF(COUNTIF(祝日!$B$31:$B$52,C831)&gt;0,"日本の祝日",IF(COUNTIF(祝日!$B$55:$B$60,C831)&gt;0,"弊社休業日",IF(C831="","",TEXT(C831,"aaaa")))))</f>
        <v/>
      </c>
      <c r="C831" s="87"/>
      <c r="D831" s="86"/>
      <c r="E831" s="86"/>
      <c r="F831" s="124" t="str">
        <f>IF(AND(D831&lt;&gt;"",E831&lt;&gt;""),E831-D831,"")</f>
        <v/>
      </c>
      <c r="G831" s="81"/>
      <c r="H831" s="121" t="str">
        <f>IF(G831="","",VLOOKUP($G831,ご受講生徒様一覧表!$L:$M,2,FALSE))</f>
        <v/>
      </c>
      <c r="I831" s="81"/>
      <c r="J831" s="83"/>
      <c r="K831" s="84"/>
      <c r="L831" s="84"/>
      <c r="M831" s="85"/>
    </row>
    <row r="832" spans="1:13">
      <c r="A832" s="81"/>
      <c r="B832" s="121" t="str">
        <f>IF(COUNTIF(祝日!$B$2:$B$28,C832)&gt;0,"フィリピン祝日",IF(COUNTIF(祝日!$B$31:$B$52,C832)&gt;0,"日本の祝日",IF(COUNTIF(祝日!$B$55:$B$60,C832)&gt;0,"弊社休業日",IF(C832="","",TEXT(C832,"aaaa")))))</f>
        <v/>
      </c>
      <c r="C832" s="87"/>
      <c r="D832" s="86"/>
      <c r="E832" s="86"/>
      <c r="F832" s="124" t="str">
        <f>IF(AND(D832&lt;&gt;"",E832&lt;&gt;""),E832-D832,"")</f>
        <v/>
      </c>
      <c r="G832" s="81"/>
      <c r="H832" s="121" t="str">
        <f>IF(G832="","",VLOOKUP($G832,ご受講生徒様一覧表!$L:$M,2,FALSE))</f>
        <v/>
      </c>
      <c r="I832" s="81"/>
      <c r="J832" s="83"/>
      <c r="K832" s="84"/>
      <c r="L832" s="84"/>
      <c r="M832" s="85"/>
    </row>
    <row r="833" spans="1:13">
      <c r="A833" s="81"/>
      <c r="B833" s="121" t="str">
        <f>IF(COUNTIF(祝日!$B$2:$B$28,C833)&gt;0,"フィリピン祝日",IF(COUNTIF(祝日!$B$31:$B$52,C833)&gt;0,"日本の祝日",IF(COUNTIF(祝日!$B$55:$B$60,C833)&gt;0,"弊社休業日",IF(C833="","",TEXT(C833,"aaaa")))))</f>
        <v/>
      </c>
      <c r="C833" s="87"/>
      <c r="D833" s="86"/>
      <c r="E833" s="86"/>
      <c r="F833" s="124" t="str">
        <f>IF(AND(D833&lt;&gt;"",E833&lt;&gt;""),E833-D833,"")</f>
        <v/>
      </c>
      <c r="G833" s="81"/>
      <c r="H833" s="121" t="str">
        <f>IF(G833="","",VLOOKUP($G833,ご受講生徒様一覧表!$L:$M,2,FALSE))</f>
        <v/>
      </c>
      <c r="I833" s="81"/>
      <c r="J833" s="83"/>
      <c r="K833" s="84"/>
      <c r="L833" s="84"/>
      <c r="M833" s="85"/>
    </row>
    <row r="834" spans="1:13">
      <c r="A834" s="81"/>
      <c r="B834" s="121" t="str">
        <f>IF(COUNTIF(祝日!$B$2:$B$28,C834)&gt;0,"フィリピン祝日",IF(COUNTIF(祝日!$B$31:$B$52,C834)&gt;0,"日本の祝日",IF(COUNTIF(祝日!$B$55:$B$60,C834)&gt;0,"弊社休業日",IF(C834="","",TEXT(C834,"aaaa")))))</f>
        <v/>
      </c>
      <c r="C834" s="87"/>
      <c r="D834" s="86"/>
      <c r="E834" s="86"/>
      <c r="F834" s="124" t="str">
        <f>IF(AND(D834&lt;&gt;"",E834&lt;&gt;""),E834-D834,"")</f>
        <v/>
      </c>
      <c r="G834" s="81"/>
      <c r="H834" s="121" t="str">
        <f>IF(G834="","",VLOOKUP($G834,ご受講生徒様一覧表!$L:$M,2,FALSE))</f>
        <v/>
      </c>
      <c r="I834" s="81"/>
      <c r="J834" s="83"/>
      <c r="K834" s="84"/>
      <c r="L834" s="84"/>
      <c r="M834" s="85"/>
    </row>
    <row r="835" spans="1:13">
      <c r="A835" s="81"/>
      <c r="B835" s="121" t="str">
        <f>IF(COUNTIF(祝日!$B$2:$B$28,C835)&gt;0,"フィリピン祝日",IF(COUNTIF(祝日!$B$31:$B$52,C835)&gt;0,"日本の祝日",IF(COUNTIF(祝日!$B$55:$B$60,C835)&gt;0,"弊社休業日",IF(C835="","",TEXT(C835,"aaaa")))))</f>
        <v/>
      </c>
      <c r="C835" s="87"/>
      <c r="D835" s="86"/>
      <c r="E835" s="86"/>
      <c r="F835" s="124" t="str">
        <f>IF(AND(D835&lt;&gt;"",E835&lt;&gt;""),E835-D835,"")</f>
        <v/>
      </c>
      <c r="G835" s="81"/>
      <c r="H835" s="121" t="str">
        <f>IF(G835="","",VLOOKUP($G835,ご受講生徒様一覧表!$L:$M,2,FALSE))</f>
        <v/>
      </c>
      <c r="I835" s="81"/>
      <c r="J835" s="83"/>
      <c r="K835" s="84"/>
      <c r="L835" s="84"/>
      <c r="M835" s="85"/>
    </row>
    <row r="836" spans="1:13">
      <c r="A836" s="81"/>
      <c r="B836" s="121" t="str">
        <f>IF(COUNTIF(祝日!$B$2:$B$28,C836)&gt;0,"フィリピン祝日",IF(COUNTIF(祝日!$B$31:$B$52,C836)&gt;0,"日本の祝日",IF(COUNTIF(祝日!$B$55:$B$60,C836)&gt;0,"弊社休業日",IF(C836="","",TEXT(C836,"aaaa")))))</f>
        <v/>
      </c>
      <c r="C836" s="87"/>
      <c r="D836" s="86"/>
      <c r="E836" s="86"/>
      <c r="F836" s="124" t="str">
        <f>IF(AND(D836&lt;&gt;"",E836&lt;&gt;""),E836-D836,"")</f>
        <v/>
      </c>
      <c r="G836" s="81"/>
      <c r="H836" s="121" t="str">
        <f>IF(G836="","",VLOOKUP($G836,ご受講生徒様一覧表!$L:$M,2,FALSE))</f>
        <v/>
      </c>
      <c r="I836" s="81"/>
      <c r="J836" s="83"/>
      <c r="K836" s="84"/>
      <c r="L836" s="84"/>
      <c r="M836" s="85"/>
    </row>
    <row r="837" spans="1:13">
      <c r="A837" s="81"/>
      <c r="B837" s="121" t="str">
        <f>IF(COUNTIF(祝日!$B$2:$B$28,C837)&gt;0,"フィリピン祝日",IF(COUNTIF(祝日!$B$31:$B$52,C837)&gt;0,"日本の祝日",IF(COUNTIF(祝日!$B$55:$B$60,C837)&gt;0,"弊社休業日",IF(C837="","",TEXT(C837,"aaaa")))))</f>
        <v/>
      </c>
      <c r="C837" s="87"/>
      <c r="D837" s="86"/>
      <c r="E837" s="86"/>
      <c r="F837" s="124" t="str">
        <f>IF(AND(D837&lt;&gt;"",E837&lt;&gt;""),E837-D837,"")</f>
        <v/>
      </c>
      <c r="G837" s="81"/>
      <c r="H837" s="121" t="str">
        <f>IF(G837="","",VLOOKUP($G837,ご受講生徒様一覧表!$L:$M,2,FALSE))</f>
        <v/>
      </c>
      <c r="I837" s="81"/>
      <c r="J837" s="83"/>
      <c r="K837" s="84"/>
      <c r="L837" s="84"/>
      <c r="M837" s="85"/>
    </row>
    <row r="838" spans="1:13">
      <c r="A838" s="81"/>
      <c r="B838" s="121" t="str">
        <f>IF(COUNTIF(祝日!$B$2:$B$28,C838)&gt;0,"フィリピン祝日",IF(COUNTIF(祝日!$B$31:$B$52,C838)&gt;0,"日本の祝日",IF(COUNTIF(祝日!$B$55:$B$60,C838)&gt;0,"弊社休業日",IF(C838="","",TEXT(C838,"aaaa")))))</f>
        <v/>
      </c>
      <c r="C838" s="87"/>
      <c r="D838" s="86"/>
      <c r="E838" s="86"/>
      <c r="F838" s="124" t="str">
        <f>IF(AND(D838&lt;&gt;"",E838&lt;&gt;""),E838-D838,"")</f>
        <v/>
      </c>
      <c r="G838" s="81"/>
      <c r="H838" s="121" t="str">
        <f>IF(G838="","",VLOOKUP($G838,ご受講生徒様一覧表!$L:$M,2,FALSE))</f>
        <v/>
      </c>
      <c r="I838" s="81"/>
      <c r="J838" s="83"/>
      <c r="K838" s="84"/>
      <c r="L838" s="84"/>
      <c r="M838" s="85"/>
    </row>
    <row r="839" spans="1:13">
      <c r="A839" s="81"/>
      <c r="B839" s="121" t="str">
        <f>IF(COUNTIF(祝日!$B$2:$B$28,C839)&gt;0,"フィリピン祝日",IF(COUNTIF(祝日!$B$31:$B$52,C839)&gt;0,"日本の祝日",IF(COUNTIF(祝日!$B$55:$B$60,C839)&gt;0,"弊社休業日",IF(C839="","",TEXT(C839,"aaaa")))))</f>
        <v/>
      </c>
      <c r="C839" s="87"/>
      <c r="D839" s="86"/>
      <c r="E839" s="86"/>
      <c r="F839" s="124" t="str">
        <f>IF(AND(D839&lt;&gt;"",E839&lt;&gt;""),E839-D839,"")</f>
        <v/>
      </c>
      <c r="G839" s="81"/>
      <c r="H839" s="121" t="str">
        <f>IF(G839="","",VLOOKUP($G839,ご受講生徒様一覧表!$L:$M,2,FALSE))</f>
        <v/>
      </c>
      <c r="I839" s="81"/>
      <c r="J839" s="83"/>
      <c r="K839" s="84"/>
      <c r="L839" s="84"/>
      <c r="M839" s="85"/>
    </row>
    <row r="840" spans="1:13">
      <c r="A840" s="81"/>
      <c r="B840" s="121" t="str">
        <f>IF(COUNTIF(祝日!$B$2:$B$28,C840)&gt;0,"フィリピン祝日",IF(COUNTIF(祝日!$B$31:$B$52,C840)&gt;0,"日本の祝日",IF(COUNTIF(祝日!$B$55:$B$60,C840)&gt;0,"弊社休業日",IF(C840="","",TEXT(C840,"aaaa")))))</f>
        <v/>
      </c>
      <c r="C840" s="87"/>
      <c r="D840" s="86"/>
      <c r="E840" s="86"/>
      <c r="F840" s="124" t="str">
        <f>IF(AND(D840&lt;&gt;"",E840&lt;&gt;""),E840-D840,"")</f>
        <v/>
      </c>
      <c r="G840" s="81"/>
      <c r="H840" s="121" t="str">
        <f>IF(G840="","",VLOOKUP($G840,ご受講生徒様一覧表!$L:$M,2,FALSE))</f>
        <v/>
      </c>
      <c r="I840" s="81"/>
      <c r="J840" s="83"/>
      <c r="K840" s="84"/>
      <c r="L840" s="84"/>
      <c r="M840" s="85"/>
    </row>
    <row r="841" spans="1:13">
      <c r="A841" s="81"/>
      <c r="B841" s="121" t="str">
        <f>IF(COUNTIF(祝日!$B$2:$B$28,C841)&gt;0,"フィリピン祝日",IF(COUNTIF(祝日!$B$31:$B$52,C841)&gt;0,"日本の祝日",IF(COUNTIF(祝日!$B$55:$B$60,C841)&gt;0,"弊社休業日",IF(C841="","",TEXT(C841,"aaaa")))))</f>
        <v/>
      </c>
      <c r="C841" s="87"/>
      <c r="D841" s="86"/>
      <c r="E841" s="86"/>
      <c r="F841" s="124" t="str">
        <f>IF(AND(D841&lt;&gt;"",E841&lt;&gt;""),E841-D841,"")</f>
        <v/>
      </c>
      <c r="G841" s="81"/>
      <c r="H841" s="121" t="str">
        <f>IF(G841="","",VLOOKUP($G841,ご受講生徒様一覧表!$L:$M,2,FALSE))</f>
        <v/>
      </c>
      <c r="I841" s="81"/>
      <c r="J841" s="83"/>
      <c r="K841" s="84"/>
      <c r="L841" s="84"/>
      <c r="M841" s="85"/>
    </row>
    <row r="842" spans="1:13">
      <c r="A842" s="81"/>
      <c r="B842" s="121" t="str">
        <f>IF(COUNTIF(祝日!$B$2:$B$28,C842)&gt;0,"フィリピン祝日",IF(COUNTIF(祝日!$B$31:$B$52,C842)&gt;0,"日本の祝日",IF(COUNTIF(祝日!$B$55:$B$60,C842)&gt;0,"弊社休業日",IF(C842="","",TEXT(C842,"aaaa")))))</f>
        <v/>
      </c>
      <c r="C842" s="87"/>
      <c r="D842" s="86"/>
      <c r="E842" s="86"/>
      <c r="F842" s="124" t="str">
        <f>IF(AND(D842&lt;&gt;"",E842&lt;&gt;""),E842-D842,"")</f>
        <v/>
      </c>
      <c r="G842" s="81"/>
      <c r="H842" s="121" t="str">
        <f>IF(G842="","",VLOOKUP($G842,ご受講生徒様一覧表!$L:$M,2,FALSE))</f>
        <v/>
      </c>
      <c r="I842" s="81"/>
      <c r="J842" s="83"/>
      <c r="K842" s="84"/>
      <c r="L842" s="84"/>
      <c r="M842" s="85"/>
    </row>
    <row r="843" spans="1:13">
      <c r="A843" s="81"/>
      <c r="B843" s="121" t="str">
        <f>IF(COUNTIF(祝日!$B$2:$B$28,C843)&gt;0,"フィリピン祝日",IF(COUNTIF(祝日!$B$31:$B$52,C843)&gt;0,"日本の祝日",IF(COUNTIF(祝日!$B$55:$B$60,C843)&gt;0,"弊社休業日",IF(C843="","",TEXT(C843,"aaaa")))))</f>
        <v/>
      </c>
      <c r="C843" s="87"/>
      <c r="D843" s="86"/>
      <c r="E843" s="86"/>
      <c r="F843" s="124" t="str">
        <f>IF(AND(D843&lt;&gt;"",E843&lt;&gt;""),E843-D843,"")</f>
        <v/>
      </c>
      <c r="G843" s="81"/>
      <c r="H843" s="121" t="str">
        <f>IF(G843="","",VLOOKUP($G843,ご受講生徒様一覧表!$L:$M,2,FALSE))</f>
        <v/>
      </c>
      <c r="I843" s="81"/>
      <c r="J843" s="83"/>
      <c r="K843" s="84"/>
      <c r="L843" s="84"/>
      <c r="M843" s="85"/>
    </row>
    <row r="844" spans="1:13">
      <c r="A844" s="81"/>
      <c r="B844" s="121" t="str">
        <f>IF(COUNTIF(祝日!$B$2:$B$28,C844)&gt;0,"フィリピン祝日",IF(COUNTIF(祝日!$B$31:$B$52,C844)&gt;0,"日本の祝日",IF(COUNTIF(祝日!$B$55:$B$60,C844)&gt;0,"弊社休業日",IF(C844="","",TEXT(C844,"aaaa")))))</f>
        <v/>
      </c>
      <c r="C844" s="87"/>
      <c r="D844" s="86"/>
      <c r="E844" s="86"/>
      <c r="F844" s="124" t="str">
        <f>IF(AND(D844&lt;&gt;"",E844&lt;&gt;""),E844-D844,"")</f>
        <v/>
      </c>
      <c r="G844" s="81"/>
      <c r="H844" s="121" t="str">
        <f>IF(G844="","",VLOOKUP($G844,ご受講生徒様一覧表!$L:$M,2,FALSE))</f>
        <v/>
      </c>
      <c r="I844" s="81"/>
      <c r="J844" s="83"/>
      <c r="K844" s="84"/>
      <c r="L844" s="84"/>
      <c r="M844" s="85"/>
    </row>
    <row r="845" spans="1:13">
      <c r="A845" s="81"/>
      <c r="B845" s="121" t="str">
        <f>IF(COUNTIF(祝日!$B$2:$B$28,C845)&gt;0,"フィリピン祝日",IF(COUNTIF(祝日!$B$31:$B$52,C845)&gt;0,"日本の祝日",IF(COUNTIF(祝日!$B$55:$B$60,C845)&gt;0,"弊社休業日",IF(C845="","",TEXT(C845,"aaaa")))))</f>
        <v/>
      </c>
      <c r="C845" s="87"/>
      <c r="D845" s="86"/>
      <c r="E845" s="86"/>
      <c r="F845" s="124" t="str">
        <f>IF(AND(D845&lt;&gt;"",E845&lt;&gt;""),E845-D845,"")</f>
        <v/>
      </c>
      <c r="G845" s="81"/>
      <c r="H845" s="121" t="str">
        <f>IF(G845="","",VLOOKUP($G845,ご受講生徒様一覧表!$L:$M,2,FALSE))</f>
        <v/>
      </c>
      <c r="I845" s="81"/>
      <c r="J845" s="83"/>
      <c r="K845" s="84"/>
      <c r="L845" s="84"/>
      <c r="M845" s="85"/>
    </row>
    <row r="846" spans="1:13">
      <c r="A846" s="81"/>
      <c r="B846" s="121" t="str">
        <f>IF(COUNTIF(祝日!$B$2:$B$28,C846)&gt;0,"フィリピン祝日",IF(COUNTIF(祝日!$B$31:$B$52,C846)&gt;0,"日本の祝日",IF(COUNTIF(祝日!$B$55:$B$60,C846)&gt;0,"弊社休業日",IF(C846="","",TEXT(C846,"aaaa")))))</f>
        <v/>
      </c>
      <c r="C846" s="87"/>
      <c r="D846" s="86"/>
      <c r="E846" s="86"/>
      <c r="F846" s="124" t="str">
        <f>IF(AND(D846&lt;&gt;"",E846&lt;&gt;""),E846-D846,"")</f>
        <v/>
      </c>
      <c r="G846" s="81"/>
      <c r="H846" s="121" t="str">
        <f>IF(G846="","",VLOOKUP($G846,ご受講生徒様一覧表!$L:$M,2,FALSE))</f>
        <v/>
      </c>
      <c r="I846" s="81"/>
      <c r="J846" s="83"/>
      <c r="K846" s="84"/>
      <c r="L846" s="84"/>
      <c r="M846" s="85"/>
    </row>
    <row r="847" spans="1:13">
      <c r="A847" s="81"/>
      <c r="B847" s="121" t="str">
        <f>IF(COUNTIF(祝日!$B$2:$B$28,C847)&gt;0,"フィリピン祝日",IF(COUNTIF(祝日!$B$31:$B$52,C847)&gt;0,"日本の祝日",IF(COUNTIF(祝日!$B$55:$B$60,C847)&gt;0,"弊社休業日",IF(C847="","",TEXT(C847,"aaaa")))))</f>
        <v/>
      </c>
      <c r="C847" s="87"/>
      <c r="D847" s="86"/>
      <c r="E847" s="86"/>
      <c r="F847" s="124" t="str">
        <f>IF(AND(D847&lt;&gt;"",E847&lt;&gt;""),E847-D847,"")</f>
        <v/>
      </c>
      <c r="G847" s="81"/>
      <c r="H847" s="121" t="str">
        <f>IF(G847="","",VLOOKUP($G847,ご受講生徒様一覧表!$L:$M,2,FALSE))</f>
        <v/>
      </c>
      <c r="I847" s="81"/>
      <c r="J847" s="83"/>
      <c r="K847" s="84"/>
      <c r="L847" s="84"/>
      <c r="M847" s="85"/>
    </row>
    <row r="848" spans="1:13">
      <c r="A848" s="81"/>
      <c r="B848" s="121" t="str">
        <f>IF(COUNTIF(祝日!$B$2:$B$28,C848)&gt;0,"フィリピン祝日",IF(COUNTIF(祝日!$B$31:$B$52,C848)&gt;0,"日本の祝日",IF(COUNTIF(祝日!$B$55:$B$60,C848)&gt;0,"弊社休業日",IF(C848="","",TEXT(C848,"aaaa")))))</f>
        <v/>
      </c>
      <c r="C848" s="87"/>
      <c r="D848" s="86"/>
      <c r="E848" s="86"/>
      <c r="F848" s="124" t="str">
        <f>IF(AND(D848&lt;&gt;"",E848&lt;&gt;""),E848-D848,"")</f>
        <v/>
      </c>
      <c r="G848" s="81"/>
      <c r="H848" s="121" t="str">
        <f>IF(G848="","",VLOOKUP($G848,ご受講生徒様一覧表!$L:$M,2,FALSE))</f>
        <v/>
      </c>
      <c r="I848" s="81"/>
      <c r="J848" s="83"/>
      <c r="K848" s="84"/>
      <c r="L848" s="84"/>
      <c r="M848" s="85"/>
    </row>
    <row r="849" spans="1:13">
      <c r="A849" s="81"/>
      <c r="B849" s="121" t="str">
        <f>IF(COUNTIF(祝日!$B$2:$B$28,C849)&gt;0,"フィリピン祝日",IF(COUNTIF(祝日!$B$31:$B$52,C849)&gt;0,"日本の祝日",IF(COUNTIF(祝日!$B$55:$B$60,C849)&gt;0,"弊社休業日",IF(C849="","",TEXT(C849,"aaaa")))))</f>
        <v/>
      </c>
      <c r="C849" s="87"/>
      <c r="D849" s="86"/>
      <c r="E849" s="86"/>
      <c r="F849" s="124" t="str">
        <f>IF(AND(D849&lt;&gt;"",E849&lt;&gt;""),E849-D849,"")</f>
        <v/>
      </c>
      <c r="G849" s="81"/>
      <c r="H849" s="121" t="str">
        <f>IF(G849="","",VLOOKUP($G849,ご受講生徒様一覧表!$L:$M,2,FALSE))</f>
        <v/>
      </c>
      <c r="I849" s="81"/>
      <c r="J849" s="83"/>
      <c r="K849" s="84"/>
      <c r="L849" s="84"/>
      <c r="M849" s="85"/>
    </row>
    <row r="850" spans="1:13">
      <c r="A850" s="81"/>
      <c r="B850" s="121" t="str">
        <f>IF(COUNTIF(祝日!$B$2:$B$28,C850)&gt;0,"フィリピン祝日",IF(COUNTIF(祝日!$B$31:$B$52,C850)&gt;0,"日本の祝日",IF(COUNTIF(祝日!$B$55:$B$60,C850)&gt;0,"弊社休業日",IF(C850="","",TEXT(C850,"aaaa")))))</f>
        <v/>
      </c>
      <c r="C850" s="87"/>
      <c r="D850" s="86"/>
      <c r="E850" s="86"/>
      <c r="F850" s="124" t="str">
        <f>IF(AND(D850&lt;&gt;"",E850&lt;&gt;""),E850-D850,"")</f>
        <v/>
      </c>
      <c r="G850" s="81"/>
      <c r="H850" s="121" t="str">
        <f>IF(G850="","",VLOOKUP($G850,ご受講生徒様一覧表!$L:$M,2,FALSE))</f>
        <v/>
      </c>
      <c r="I850" s="81"/>
      <c r="J850" s="83"/>
      <c r="K850" s="84"/>
      <c r="L850" s="84"/>
      <c r="M850" s="85"/>
    </row>
    <row r="851" spans="1:13">
      <c r="A851" s="81"/>
      <c r="B851" s="121" t="str">
        <f>IF(COUNTIF(祝日!$B$2:$B$28,C851)&gt;0,"フィリピン祝日",IF(COUNTIF(祝日!$B$31:$B$52,C851)&gt;0,"日本の祝日",IF(COUNTIF(祝日!$B$55:$B$60,C851)&gt;0,"弊社休業日",IF(C851="","",TEXT(C851,"aaaa")))))</f>
        <v/>
      </c>
      <c r="C851" s="87"/>
      <c r="D851" s="86"/>
      <c r="E851" s="86"/>
      <c r="F851" s="124" t="str">
        <f>IF(AND(D851&lt;&gt;"",E851&lt;&gt;""),E851-D851,"")</f>
        <v/>
      </c>
      <c r="G851" s="81"/>
      <c r="H851" s="121" t="str">
        <f>IF(G851="","",VLOOKUP($G851,ご受講生徒様一覧表!$L:$M,2,FALSE))</f>
        <v/>
      </c>
      <c r="I851" s="81"/>
      <c r="J851" s="83"/>
      <c r="K851" s="84"/>
      <c r="L851" s="84"/>
      <c r="M851" s="85"/>
    </row>
    <row r="852" spans="1:13">
      <c r="A852" s="81"/>
      <c r="B852" s="121" t="str">
        <f>IF(COUNTIF(祝日!$B$2:$B$28,C852)&gt;0,"フィリピン祝日",IF(COUNTIF(祝日!$B$31:$B$52,C852)&gt;0,"日本の祝日",IF(COUNTIF(祝日!$B$55:$B$60,C852)&gt;0,"弊社休業日",IF(C852="","",TEXT(C852,"aaaa")))))</f>
        <v/>
      </c>
      <c r="C852" s="87"/>
      <c r="D852" s="86"/>
      <c r="E852" s="86"/>
      <c r="F852" s="124" t="str">
        <f>IF(AND(D852&lt;&gt;"",E852&lt;&gt;""),E852-D852,"")</f>
        <v/>
      </c>
      <c r="G852" s="81"/>
      <c r="H852" s="121" t="str">
        <f>IF(G852="","",VLOOKUP($G852,ご受講生徒様一覧表!$L:$M,2,FALSE))</f>
        <v/>
      </c>
      <c r="I852" s="81"/>
      <c r="J852" s="83"/>
      <c r="K852" s="84"/>
      <c r="L852" s="84"/>
      <c r="M852" s="85"/>
    </row>
    <row r="853" spans="1:13">
      <c r="A853" s="81"/>
      <c r="B853" s="121" t="str">
        <f>IF(COUNTIF(祝日!$B$2:$B$28,C853)&gt;0,"フィリピン祝日",IF(COUNTIF(祝日!$B$31:$B$52,C853)&gt;0,"日本の祝日",IF(COUNTIF(祝日!$B$55:$B$60,C853)&gt;0,"弊社休業日",IF(C853="","",TEXT(C853,"aaaa")))))</f>
        <v/>
      </c>
      <c r="C853" s="87"/>
      <c r="D853" s="86"/>
      <c r="E853" s="86"/>
      <c r="F853" s="124" t="str">
        <f>IF(AND(D853&lt;&gt;"",E853&lt;&gt;""),E853-D853,"")</f>
        <v/>
      </c>
      <c r="G853" s="81"/>
      <c r="H853" s="121" t="str">
        <f>IF(G853="","",VLOOKUP($G853,ご受講生徒様一覧表!$L:$M,2,FALSE))</f>
        <v/>
      </c>
      <c r="I853" s="81"/>
      <c r="J853" s="83"/>
      <c r="K853" s="84"/>
      <c r="L853" s="84"/>
      <c r="M853" s="85"/>
    </row>
    <row r="854" spans="1:13">
      <c r="A854" s="81"/>
      <c r="B854" s="121" t="str">
        <f>IF(COUNTIF(祝日!$B$2:$B$28,C854)&gt;0,"フィリピン祝日",IF(COUNTIF(祝日!$B$31:$B$52,C854)&gt;0,"日本の祝日",IF(COUNTIF(祝日!$B$55:$B$60,C854)&gt;0,"弊社休業日",IF(C854="","",TEXT(C854,"aaaa")))))</f>
        <v/>
      </c>
      <c r="C854" s="87"/>
      <c r="D854" s="86"/>
      <c r="E854" s="86"/>
      <c r="F854" s="124" t="str">
        <f>IF(AND(D854&lt;&gt;"",E854&lt;&gt;""),E854-D854,"")</f>
        <v/>
      </c>
      <c r="G854" s="81"/>
      <c r="H854" s="121" t="str">
        <f>IF(G854="","",VLOOKUP($G854,ご受講生徒様一覧表!$L:$M,2,FALSE))</f>
        <v/>
      </c>
      <c r="I854" s="81"/>
      <c r="J854" s="83"/>
      <c r="K854" s="84"/>
      <c r="L854" s="84"/>
      <c r="M854" s="85"/>
    </row>
    <row r="855" spans="1:13">
      <c r="A855" s="81"/>
      <c r="B855" s="121" t="str">
        <f>IF(COUNTIF(祝日!$B$2:$B$28,C855)&gt;0,"フィリピン祝日",IF(COUNTIF(祝日!$B$31:$B$52,C855)&gt;0,"日本の祝日",IF(COUNTIF(祝日!$B$55:$B$60,C855)&gt;0,"弊社休業日",IF(C855="","",TEXT(C855,"aaaa")))))</f>
        <v/>
      </c>
      <c r="C855" s="87"/>
      <c r="D855" s="86"/>
      <c r="E855" s="86"/>
      <c r="F855" s="124" t="str">
        <f>IF(AND(D855&lt;&gt;"",E855&lt;&gt;""),E855-D855,"")</f>
        <v/>
      </c>
      <c r="G855" s="81"/>
      <c r="H855" s="121" t="str">
        <f>IF(G855="","",VLOOKUP($G855,ご受講生徒様一覧表!$L:$M,2,FALSE))</f>
        <v/>
      </c>
      <c r="I855" s="81"/>
      <c r="J855" s="83"/>
      <c r="K855" s="84"/>
      <c r="L855" s="84"/>
      <c r="M855" s="85"/>
    </row>
    <row r="856" spans="1:13">
      <c r="A856" s="81"/>
      <c r="B856" s="121" t="str">
        <f>IF(COUNTIF(祝日!$B$2:$B$28,C856)&gt;0,"フィリピン祝日",IF(COUNTIF(祝日!$B$31:$B$52,C856)&gt;0,"日本の祝日",IF(COUNTIF(祝日!$B$55:$B$60,C856)&gt;0,"弊社休業日",IF(C856="","",TEXT(C856,"aaaa")))))</f>
        <v/>
      </c>
      <c r="C856" s="87"/>
      <c r="D856" s="86"/>
      <c r="E856" s="86"/>
      <c r="F856" s="124" t="str">
        <f>IF(AND(D856&lt;&gt;"",E856&lt;&gt;""),E856-D856,"")</f>
        <v/>
      </c>
      <c r="G856" s="81"/>
      <c r="H856" s="121" t="str">
        <f>IF(G856="","",VLOOKUP($G856,ご受講生徒様一覧表!$L:$M,2,FALSE))</f>
        <v/>
      </c>
      <c r="I856" s="81"/>
      <c r="J856" s="83"/>
      <c r="K856" s="84"/>
      <c r="L856" s="84"/>
      <c r="M856" s="85"/>
    </row>
    <row r="857" spans="1:13">
      <c r="A857" s="81"/>
      <c r="B857" s="121" t="str">
        <f>IF(COUNTIF(祝日!$B$2:$B$28,C857)&gt;0,"フィリピン祝日",IF(COUNTIF(祝日!$B$31:$B$52,C857)&gt;0,"日本の祝日",IF(COUNTIF(祝日!$B$55:$B$60,C857)&gt;0,"弊社休業日",IF(C857="","",TEXT(C857,"aaaa")))))</f>
        <v/>
      </c>
      <c r="C857" s="87"/>
      <c r="D857" s="86"/>
      <c r="E857" s="86"/>
      <c r="F857" s="124" t="str">
        <f>IF(AND(D857&lt;&gt;"",E857&lt;&gt;""),E857-D857,"")</f>
        <v/>
      </c>
      <c r="G857" s="81"/>
      <c r="H857" s="121" t="str">
        <f>IF(G857="","",VLOOKUP($G857,ご受講生徒様一覧表!$L:$M,2,FALSE))</f>
        <v/>
      </c>
      <c r="I857" s="81"/>
      <c r="J857" s="83"/>
      <c r="K857" s="84"/>
      <c r="L857" s="84"/>
      <c r="M857" s="85"/>
    </row>
    <row r="858" spans="1:13">
      <c r="A858" s="81"/>
      <c r="B858" s="121" t="str">
        <f>IF(COUNTIF(祝日!$B$2:$B$28,C858)&gt;0,"フィリピン祝日",IF(COUNTIF(祝日!$B$31:$B$52,C858)&gt;0,"日本の祝日",IF(COUNTIF(祝日!$B$55:$B$60,C858)&gt;0,"弊社休業日",IF(C858="","",TEXT(C858,"aaaa")))))</f>
        <v/>
      </c>
      <c r="C858" s="87"/>
      <c r="D858" s="86"/>
      <c r="E858" s="86"/>
      <c r="F858" s="124" t="str">
        <f>IF(AND(D858&lt;&gt;"",E858&lt;&gt;""),E858-D858,"")</f>
        <v/>
      </c>
      <c r="G858" s="81"/>
      <c r="H858" s="121" t="str">
        <f>IF(G858="","",VLOOKUP($G858,ご受講生徒様一覧表!$L:$M,2,FALSE))</f>
        <v/>
      </c>
      <c r="I858" s="81"/>
      <c r="J858" s="83"/>
      <c r="K858" s="84"/>
      <c r="L858" s="84"/>
      <c r="M858" s="85"/>
    </row>
    <row r="859" spans="1:13">
      <c r="A859" s="81"/>
      <c r="B859" s="121" t="str">
        <f>IF(COUNTIF(祝日!$B$2:$B$28,C859)&gt;0,"フィリピン祝日",IF(COUNTIF(祝日!$B$31:$B$52,C859)&gt;0,"日本の祝日",IF(COUNTIF(祝日!$B$55:$B$60,C859)&gt;0,"弊社休業日",IF(C859="","",TEXT(C859,"aaaa")))))</f>
        <v/>
      </c>
      <c r="C859" s="87"/>
      <c r="D859" s="86"/>
      <c r="E859" s="86"/>
      <c r="F859" s="124" t="str">
        <f>IF(AND(D859&lt;&gt;"",E859&lt;&gt;""),E859-D859,"")</f>
        <v/>
      </c>
      <c r="G859" s="81"/>
      <c r="H859" s="121" t="str">
        <f>IF(G859="","",VLOOKUP($G859,ご受講生徒様一覧表!$L:$M,2,FALSE))</f>
        <v/>
      </c>
      <c r="I859" s="81"/>
      <c r="J859" s="83"/>
      <c r="K859" s="84"/>
      <c r="L859" s="84"/>
      <c r="M859" s="85"/>
    </row>
    <row r="860" spans="1:13">
      <c r="A860" s="81"/>
      <c r="B860" s="121" t="str">
        <f>IF(COUNTIF(祝日!$B$2:$B$28,C860)&gt;0,"フィリピン祝日",IF(COUNTIF(祝日!$B$31:$B$52,C860)&gt;0,"日本の祝日",IF(COUNTIF(祝日!$B$55:$B$60,C860)&gt;0,"弊社休業日",IF(C860="","",TEXT(C860,"aaaa")))))</f>
        <v/>
      </c>
      <c r="C860" s="87"/>
      <c r="D860" s="86"/>
      <c r="E860" s="86"/>
      <c r="F860" s="124" t="str">
        <f>IF(AND(D860&lt;&gt;"",E860&lt;&gt;""),E860-D860,"")</f>
        <v/>
      </c>
      <c r="G860" s="81"/>
      <c r="H860" s="121" t="str">
        <f>IF(G860="","",VLOOKUP($G860,ご受講生徒様一覧表!$L:$M,2,FALSE))</f>
        <v/>
      </c>
      <c r="I860" s="81"/>
      <c r="J860" s="83"/>
      <c r="K860" s="84"/>
      <c r="L860" s="84"/>
      <c r="M860" s="85"/>
    </row>
    <row r="861" spans="1:13">
      <c r="A861" s="81"/>
      <c r="B861" s="121" t="str">
        <f>IF(COUNTIF(祝日!$B$2:$B$28,C861)&gt;0,"フィリピン祝日",IF(COUNTIF(祝日!$B$31:$B$52,C861)&gt;0,"日本の祝日",IF(COUNTIF(祝日!$B$55:$B$60,C861)&gt;0,"弊社休業日",IF(C861="","",TEXT(C861,"aaaa")))))</f>
        <v/>
      </c>
      <c r="C861" s="87"/>
      <c r="D861" s="86"/>
      <c r="E861" s="86"/>
      <c r="F861" s="124" t="str">
        <f>IF(AND(D861&lt;&gt;"",E861&lt;&gt;""),E861-D861,"")</f>
        <v/>
      </c>
      <c r="G861" s="81"/>
      <c r="H861" s="121" t="str">
        <f>IF(G861="","",VLOOKUP($G861,ご受講生徒様一覧表!$L:$M,2,FALSE))</f>
        <v/>
      </c>
      <c r="I861" s="81"/>
      <c r="J861" s="83"/>
      <c r="K861" s="84"/>
      <c r="L861" s="84"/>
      <c r="M861" s="85"/>
    </row>
    <row r="862" spans="1:13">
      <c r="A862" s="81"/>
      <c r="B862" s="121" t="str">
        <f>IF(COUNTIF(祝日!$B$2:$B$28,C862)&gt;0,"フィリピン祝日",IF(COUNTIF(祝日!$B$31:$B$52,C862)&gt;0,"日本の祝日",IF(COUNTIF(祝日!$B$55:$B$60,C862)&gt;0,"弊社休業日",IF(C862="","",TEXT(C862,"aaaa")))))</f>
        <v/>
      </c>
      <c r="C862" s="87"/>
      <c r="D862" s="86"/>
      <c r="E862" s="86"/>
      <c r="F862" s="124" t="str">
        <f>IF(AND(D862&lt;&gt;"",E862&lt;&gt;""),E862-D862,"")</f>
        <v/>
      </c>
      <c r="G862" s="81"/>
      <c r="H862" s="121" t="str">
        <f>IF(G862="","",VLOOKUP($G862,ご受講生徒様一覧表!$L:$M,2,FALSE))</f>
        <v/>
      </c>
      <c r="I862" s="81"/>
      <c r="J862" s="83"/>
      <c r="K862" s="84"/>
      <c r="L862" s="84"/>
      <c r="M862" s="85"/>
    </row>
    <row r="863" spans="1:13">
      <c r="A863" s="81"/>
      <c r="B863" s="121" t="str">
        <f>IF(COUNTIF(祝日!$B$2:$B$28,C863)&gt;0,"フィリピン祝日",IF(COUNTIF(祝日!$B$31:$B$52,C863)&gt;0,"日本の祝日",IF(COUNTIF(祝日!$B$55:$B$60,C863)&gt;0,"弊社休業日",IF(C863="","",TEXT(C863,"aaaa")))))</f>
        <v/>
      </c>
      <c r="C863" s="87"/>
      <c r="D863" s="86"/>
      <c r="E863" s="86"/>
      <c r="F863" s="124" t="str">
        <f>IF(AND(D863&lt;&gt;"",E863&lt;&gt;""),E863-D863,"")</f>
        <v/>
      </c>
      <c r="G863" s="81"/>
      <c r="H863" s="121" t="str">
        <f>IF(G863="","",VLOOKUP($G863,ご受講生徒様一覧表!$L:$M,2,FALSE))</f>
        <v/>
      </c>
      <c r="I863" s="81"/>
      <c r="J863" s="83"/>
      <c r="K863" s="84"/>
      <c r="L863" s="84"/>
      <c r="M863" s="85"/>
    </row>
    <row r="864" spans="1:13">
      <c r="A864" s="81"/>
      <c r="B864" s="121" t="str">
        <f>IF(COUNTIF(祝日!$B$2:$B$28,C864)&gt;0,"フィリピン祝日",IF(COUNTIF(祝日!$B$31:$B$52,C864)&gt;0,"日本の祝日",IF(COUNTIF(祝日!$B$55:$B$60,C864)&gt;0,"弊社休業日",IF(C864="","",TEXT(C864,"aaaa")))))</f>
        <v/>
      </c>
      <c r="C864" s="87"/>
      <c r="D864" s="86"/>
      <c r="E864" s="86"/>
      <c r="F864" s="124" t="str">
        <f>IF(AND(D864&lt;&gt;"",E864&lt;&gt;""),E864-D864,"")</f>
        <v/>
      </c>
      <c r="G864" s="81"/>
      <c r="H864" s="121" t="str">
        <f>IF(G864="","",VLOOKUP($G864,ご受講生徒様一覧表!$L:$M,2,FALSE))</f>
        <v/>
      </c>
      <c r="I864" s="81"/>
      <c r="J864" s="83"/>
      <c r="K864" s="84"/>
      <c r="L864" s="84"/>
      <c r="M864" s="85"/>
    </row>
    <row r="865" spans="1:13">
      <c r="A865" s="81"/>
      <c r="B865" s="121" t="str">
        <f>IF(COUNTIF(祝日!$B$2:$B$28,C865)&gt;0,"フィリピン祝日",IF(COUNTIF(祝日!$B$31:$B$52,C865)&gt;0,"日本の祝日",IF(COUNTIF(祝日!$B$55:$B$60,C865)&gt;0,"弊社休業日",IF(C865="","",TEXT(C865,"aaaa")))))</f>
        <v/>
      </c>
      <c r="C865" s="87"/>
      <c r="D865" s="86"/>
      <c r="E865" s="86"/>
      <c r="F865" s="124" t="str">
        <f>IF(AND(D865&lt;&gt;"",E865&lt;&gt;""),E865-D865,"")</f>
        <v/>
      </c>
      <c r="G865" s="81"/>
      <c r="H865" s="121" t="str">
        <f>IF(G865="","",VLOOKUP($G865,ご受講生徒様一覧表!$L:$M,2,FALSE))</f>
        <v/>
      </c>
      <c r="I865" s="81"/>
      <c r="J865" s="83"/>
      <c r="K865" s="84"/>
      <c r="L865" s="84"/>
      <c r="M865" s="85"/>
    </row>
    <row r="866" spans="1:13">
      <c r="A866" s="81"/>
      <c r="B866" s="121" t="str">
        <f>IF(COUNTIF(祝日!$B$2:$B$28,C866)&gt;0,"フィリピン祝日",IF(COUNTIF(祝日!$B$31:$B$52,C866)&gt;0,"日本の祝日",IF(COUNTIF(祝日!$B$55:$B$60,C866)&gt;0,"弊社休業日",IF(C866="","",TEXT(C866,"aaaa")))))</f>
        <v/>
      </c>
      <c r="C866" s="87"/>
      <c r="D866" s="86"/>
      <c r="E866" s="86"/>
      <c r="F866" s="124" t="str">
        <f>IF(AND(D866&lt;&gt;"",E866&lt;&gt;""),E866-D866,"")</f>
        <v/>
      </c>
      <c r="G866" s="81"/>
      <c r="H866" s="121" t="str">
        <f>IF(G866="","",VLOOKUP($G866,ご受講生徒様一覧表!$L:$M,2,FALSE))</f>
        <v/>
      </c>
      <c r="I866" s="81"/>
      <c r="J866" s="83"/>
      <c r="K866" s="84"/>
      <c r="L866" s="84"/>
      <c r="M866" s="85"/>
    </row>
    <row r="867" spans="1:13">
      <c r="A867" s="81"/>
      <c r="B867" s="121" t="str">
        <f>IF(COUNTIF(祝日!$B$2:$B$28,C867)&gt;0,"フィリピン祝日",IF(COUNTIF(祝日!$B$31:$B$52,C867)&gt;0,"日本の祝日",IF(COUNTIF(祝日!$B$55:$B$60,C867)&gt;0,"弊社休業日",IF(C867="","",TEXT(C867,"aaaa")))))</f>
        <v/>
      </c>
      <c r="C867" s="87"/>
      <c r="D867" s="86"/>
      <c r="E867" s="86"/>
      <c r="F867" s="124" t="str">
        <f>IF(AND(D867&lt;&gt;"",E867&lt;&gt;""),E867-D867,"")</f>
        <v/>
      </c>
      <c r="G867" s="81"/>
      <c r="H867" s="121" t="str">
        <f>IF(G867="","",VLOOKUP($G867,ご受講生徒様一覧表!$L:$M,2,FALSE))</f>
        <v/>
      </c>
      <c r="I867" s="81"/>
      <c r="J867" s="83"/>
      <c r="K867" s="84"/>
      <c r="L867" s="84"/>
      <c r="M867" s="85"/>
    </row>
    <row r="868" spans="1:13">
      <c r="A868" s="81"/>
      <c r="B868" s="121" t="str">
        <f>IF(COUNTIF(祝日!$B$2:$B$28,C868)&gt;0,"フィリピン祝日",IF(COUNTIF(祝日!$B$31:$B$52,C868)&gt;0,"日本の祝日",IF(COUNTIF(祝日!$B$55:$B$60,C868)&gt;0,"弊社休業日",IF(C868="","",TEXT(C868,"aaaa")))))</f>
        <v/>
      </c>
      <c r="C868" s="87"/>
      <c r="D868" s="86"/>
      <c r="E868" s="86"/>
      <c r="F868" s="124" t="str">
        <f>IF(AND(D868&lt;&gt;"",E868&lt;&gt;""),E868-D868,"")</f>
        <v/>
      </c>
      <c r="G868" s="81"/>
      <c r="H868" s="121" t="str">
        <f>IF(G868="","",VLOOKUP($G868,ご受講生徒様一覧表!$L:$M,2,FALSE))</f>
        <v/>
      </c>
      <c r="I868" s="81"/>
      <c r="J868" s="83"/>
      <c r="K868" s="84"/>
      <c r="L868" s="84"/>
      <c r="M868" s="85"/>
    </row>
    <row r="869" spans="1:13">
      <c r="A869" s="81"/>
      <c r="B869" s="121" t="str">
        <f>IF(COUNTIF(祝日!$B$2:$B$28,C869)&gt;0,"フィリピン祝日",IF(COUNTIF(祝日!$B$31:$B$52,C869)&gt;0,"日本の祝日",IF(COUNTIF(祝日!$B$55:$B$60,C869)&gt;0,"弊社休業日",IF(C869="","",TEXT(C869,"aaaa")))))</f>
        <v/>
      </c>
      <c r="C869" s="87"/>
      <c r="D869" s="86"/>
      <c r="E869" s="86"/>
      <c r="F869" s="124" t="str">
        <f>IF(AND(D869&lt;&gt;"",E869&lt;&gt;""),E869-D869,"")</f>
        <v/>
      </c>
      <c r="G869" s="81"/>
      <c r="H869" s="121" t="str">
        <f>IF(G869="","",VLOOKUP($G869,ご受講生徒様一覧表!$L:$M,2,FALSE))</f>
        <v/>
      </c>
      <c r="I869" s="81"/>
      <c r="J869" s="83"/>
      <c r="K869" s="84"/>
      <c r="L869" s="84"/>
      <c r="M869" s="85"/>
    </row>
    <row r="870" spans="1:13">
      <c r="A870" s="81"/>
      <c r="B870" s="121" t="str">
        <f>IF(COUNTIF(祝日!$B$2:$B$28,C870)&gt;0,"フィリピン祝日",IF(COUNTIF(祝日!$B$31:$B$52,C870)&gt;0,"日本の祝日",IF(COUNTIF(祝日!$B$55:$B$60,C870)&gt;0,"弊社休業日",IF(C870="","",TEXT(C870,"aaaa")))))</f>
        <v/>
      </c>
      <c r="C870" s="87"/>
      <c r="D870" s="86"/>
      <c r="E870" s="86"/>
      <c r="F870" s="124" t="str">
        <f>IF(AND(D870&lt;&gt;"",E870&lt;&gt;""),E870-D870,"")</f>
        <v/>
      </c>
      <c r="G870" s="81"/>
      <c r="H870" s="121" t="str">
        <f>IF(G870="","",VLOOKUP($G870,ご受講生徒様一覧表!$L:$M,2,FALSE))</f>
        <v/>
      </c>
      <c r="I870" s="81"/>
      <c r="J870" s="83"/>
      <c r="K870" s="84"/>
      <c r="L870" s="84"/>
      <c r="M870" s="85"/>
    </row>
    <row r="871" spans="1:13">
      <c r="A871" s="81"/>
      <c r="B871" s="121" t="str">
        <f>IF(COUNTIF(祝日!$B$2:$B$28,C871)&gt;0,"フィリピン祝日",IF(COUNTIF(祝日!$B$31:$B$52,C871)&gt;0,"日本の祝日",IF(COUNTIF(祝日!$B$55:$B$60,C871)&gt;0,"弊社休業日",IF(C871="","",TEXT(C871,"aaaa")))))</f>
        <v/>
      </c>
      <c r="C871" s="87"/>
      <c r="D871" s="86"/>
      <c r="E871" s="86"/>
      <c r="F871" s="124" t="str">
        <f>IF(AND(D871&lt;&gt;"",E871&lt;&gt;""),E871-D871,"")</f>
        <v/>
      </c>
      <c r="G871" s="81"/>
      <c r="H871" s="121" t="str">
        <f>IF(G871="","",VLOOKUP($G871,ご受講生徒様一覧表!$L:$M,2,FALSE))</f>
        <v/>
      </c>
      <c r="I871" s="81"/>
      <c r="J871" s="83"/>
      <c r="K871" s="84"/>
      <c r="L871" s="84"/>
      <c r="M871" s="85"/>
    </row>
    <row r="872" spans="1:13">
      <c r="A872" s="81"/>
      <c r="B872" s="121" t="str">
        <f>IF(COUNTIF(祝日!$B$2:$B$28,C872)&gt;0,"フィリピン祝日",IF(COUNTIF(祝日!$B$31:$B$52,C872)&gt;0,"日本の祝日",IF(COUNTIF(祝日!$B$55:$B$60,C872)&gt;0,"弊社休業日",IF(C872="","",TEXT(C872,"aaaa")))))</f>
        <v/>
      </c>
      <c r="C872" s="87"/>
      <c r="D872" s="86"/>
      <c r="E872" s="86"/>
      <c r="F872" s="124" t="str">
        <f>IF(AND(D872&lt;&gt;"",E872&lt;&gt;""),E872-D872,"")</f>
        <v/>
      </c>
      <c r="G872" s="81"/>
      <c r="H872" s="121" t="str">
        <f>IF(G872="","",VLOOKUP($G872,ご受講生徒様一覧表!$L:$M,2,FALSE))</f>
        <v/>
      </c>
      <c r="I872" s="81"/>
      <c r="J872" s="83"/>
      <c r="K872" s="84"/>
      <c r="L872" s="84"/>
      <c r="M872" s="85"/>
    </row>
    <row r="873" spans="1:13">
      <c r="A873" s="81"/>
      <c r="B873" s="121" t="str">
        <f>IF(COUNTIF(祝日!$B$2:$B$28,C873)&gt;0,"フィリピン祝日",IF(COUNTIF(祝日!$B$31:$B$52,C873)&gt;0,"日本の祝日",IF(COUNTIF(祝日!$B$55:$B$60,C873)&gt;0,"弊社休業日",IF(C873="","",TEXT(C873,"aaaa")))))</f>
        <v/>
      </c>
      <c r="C873" s="87"/>
      <c r="D873" s="86"/>
      <c r="E873" s="86"/>
      <c r="F873" s="124" t="str">
        <f>IF(AND(D873&lt;&gt;"",E873&lt;&gt;""),E873-D873,"")</f>
        <v/>
      </c>
      <c r="G873" s="81"/>
      <c r="H873" s="121" t="str">
        <f>IF(G873="","",VLOOKUP($G873,ご受講生徒様一覧表!$L:$M,2,FALSE))</f>
        <v/>
      </c>
      <c r="I873" s="81"/>
      <c r="J873" s="83"/>
      <c r="K873" s="84"/>
      <c r="L873" s="84"/>
      <c r="M873" s="85"/>
    </row>
    <row r="874" spans="1:13">
      <c r="A874" s="81"/>
      <c r="B874" s="121" t="str">
        <f>IF(COUNTIF(祝日!$B$2:$B$28,C874)&gt;0,"フィリピン祝日",IF(COUNTIF(祝日!$B$31:$B$52,C874)&gt;0,"日本の祝日",IF(COUNTIF(祝日!$B$55:$B$60,C874)&gt;0,"弊社休業日",IF(C874="","",TEXT(C874,"aaaa")))))</f>
        <v/>
      </c>
      <c r="C874" s="87"/>
      <c r="D874" s="86"/>
      <c r="E874" s="86"/>
      <c r="F874" s="124" t="str">
        <f>IF(AND(D874&lt;&gt;"",E874&lt;&gt;""),E874-D874,"")</f>
        <v/>
      </c>
      <c r="G874" s="81"/>
      <c r="H874" s="121" t="str">
        <f>IF(G874="","",VLOOKUP($G874,ご受講生徒様一覧表!$L:$M,2,FALSE))</f>
        <v/>
      </c>
      <c r="I874" s="81"/>
      <c r="J874" s="83"/>
      <c r="K874" s="84"/>
      <c r="L874" s="84"/>
      <c r="M874" s="85"/>
    </row>
    <row r="875" spans="1:13">
      <c r="A875" s="81"/>
      <c r="B875" s="121" t="str">
        <f>IF(COUNTIF(祝日!$B$2:$B$28,C875)&gt;0,"フィリピン祝日",IF(COUNTIF(祝日!$B$31:$B$52,C875)&gt;0,"日本の祝日",IF(COUNTIF(祝日!$B$55:$B$60,C875)&gt;0,"弊社休業日",IF(C875="","",TEXT(C875,"aaaa")))))</f>
        <v/>
      </c>
      <c r="C875" s="87"/>
      <c r="D875" s="86"/>
      <c r="E875" s="86"/>
      <c r="F875" s="124" t="str">
        <f>IF(AND(D875&lt;&gt;"",E875&lt;&gt;""),E875-D875,"")</f>
        <v/>
      </c>
      <c r="G875" s="81"/>
      <c r="H875" s="121" t="str">
        <f>IF(G875="","",VLOOKUP($G875,ご受講生徒様一覧表!$L:$M,2,FALSE))</f>
        <v/>
      </c>
      <c r="I875" s="81"/>
      <c r="J875" s="83"/>
      <c r="K875" s="84"/>
      <c r="L875" s="84"/>
      <c r="M875" s="85"/>
    </row>
    <row r="876" spans="1:13">
      <c r="A876" s="81"/>
      <c r="B876" s="121" t="str">
        <f>IF(COUNTIF(祝日!$B$2:$B$28,C876)&gt;0,"フィリピン祝日",IF(COUNTIF(祝日!$B$31:$B$52,C876)&gt;0,"日本の祝日",IF(COUNTIF(祝日!$B$55:$B$60,C876)&gt;0,"弊社休業日",IF(C876="","",TEXT(C876,"aaaa")))))</f>
        <v/>
      </c>
      <c r="C876" s="87"/>
      <c r="D876" s="86"/>
      <c r="E876" s="86"/>
      <c r="F876" s="124" t="str">
        <f>IF(AND(D876&lt;&gt;"",E876&lt;&gt;""),E876-D876,"")</f>
        <v/>
      </c>
      <c r="G876" s="81"/>
      <c r="H876" s="121" t="str">
        <f>IF(G876="","",VLOOKUP($G876,ご受講生徒様一覧表!$L:$M,2,FALSE))</f>
        <v/>
      </c>
      <c r="I876" s="81"/>
      <c r="J876" s="83"/>
      <c r="K876" s="84"/>
      <c r="L876" s="84"/>
      <c r="M876" s="85"/>
    </row>
    <row r="877" spans="1:13">
      <c r="A877" s="81"/>
      <c r="B877" s="121" t="str">
        <f>IF(COUNTIF(祝日!$B$2:$B$28,C877)&gt;0,"フィリピン祝日",IF(COUNTIF(祝日!$B$31:$B$52,C877)&gt;0,"日本の祝日",IF(COUNTIF(祝日!$B$55:$B$60,C877)&gt;0,"弊社休業日",IF(C877="","",TEXT(C877,"aaaa")))))</f>
        <v/>
      </c>
      <c r="C877" s="87"/>
      <c r="D877" s="86"/>
      <c r="E877" s="86"/>
      <c r="F877" s="124" t="str">
        <f>IF(AND(D877&lt;&gt;"",E877&lt;&gt;""),E877-D877,"")</f>
        <v/>
      </c>
      <c r="G877" s="81"/>
      <c r="H877" s="121" t="str">
        <f>IF(G877="","",VLOOKUP($G877,ご受講生徒様一覧表!$L:$M,2,FALSE))</f>
        <v/>
      </c>
      <c r="I877" s="81"/>
      <c r="J877" s="83"/>
      <c r="K877" s="84"/>
      <c r="L877" s="84"/>
      <c r="M877" s="85"/>
    </row>
    <row r="878" spans="1:13">
      <c r="A878" s="81"/>
      <c r="B878" s="121" t="str">
        <f>IF(COUNTIF(祝日!$B$2:$B$28,C878)&gt;0,"フィリピン祝日",IF(COUNTIF(祝日!$B$31:$B$52,C878)&gt;0,"日本の祝日",IF(COUNTIF(祝日!$B$55:$B$60,C878)&gt;0,"弊社休業日",IF(C878="","",TEXT(C878,"aaaa")))))</f>
        <v/>
      </c>
      <c r="C878" s="87"/>
      <c r="D878" s="86"/>
      <c r="E878" s="86"/>
      <c r="F878" s="124" t="str">
        <f>IF(AND(D878&lt;&gt;"",E878&lt;&gt;""),E878-D878,"")</f>
        <v/>
      </c>
      <c r="G878" s="81"/>
      <c r="H878" s="121" t="str">
        <f>IF(G878="","",VLOOKUP($G878,ご受講生徒様一覧表!$L:$M,2,FALSE))</f>
        <v/>
      </c>
      <c r="I878" s="81"/>
      <c r="J878" s="83"/>
      <c r="K878" s="84"/>
      <c r="L878" s="84"/>
      <c r="M878" s="85"/>
    </row>
    <row r="879" spans="1:13">
      <c r="A879" s="81"/>
      <c r="B879" s="121" t="str">
        <f>IF(COUNTIF(祝日!$B$2:$B$28,C879)&gt;0,"フィリピン祝日",IF(COUNTIF(祝日!$B$31:$B$52,C879)&gt;0,"日本の祝日",IF(COUNTIF(祝日!$B$55:$B$60,C879)&gt;0,"弊社休業日",IF(C879="","",TEXT(C879,"aaaa")))))</f>
        <v/>
      </c>
      <c r="C879" s="87"/>
      <c r="D879" s="86"/>
      <c r="E879" s="86"/>
      <c r="F879" s="124" t="str">
        <f>IF(AND(D879&lt;&gt;"",E879&lt;&gt;""),E879-D879,"")</f>
        <v/>
      </c>
      <c r="G879" s="81"/>
      <c r="H879" s="121" t="str">
        <f>IF(G879="","",VLOOKUP($G879,ご受講生徒様一覧表!$L:$M,2,FALSE))</f>
        <v/>
      </c>
      <c r="I879" s="81"/>
      <c r="J879" s="83"/>
      <c r="K879" s="84"/>
      <c r="L879" s="84"/>
      <c r="M879" s="85"/>
    </row>
    <row r="880" spans="1:13">
      <c r="A880" s="81"/>
      <c r="B880" s="121" t="str">
        <f>IF(COUNTIF(祝日!$B$2:$B$28,C880)&gt;0,"フィリピン祝日",IF(COUNTIF(祝日!$B$31:$B$52,C880)&gt;0,"日本の祝日",IF(COUNTIF(祝日!$B$55:$B$60,C880)&gt;0,"弊社休業日",IF(C880="","",TEXT(C880,"aaaa")))))</f>
        <v/>
      </c>
      <c r="C880" s="87"/>
      <c r="D880" s="86"/>
      <c r="E880" s="86"/>
      <c r="F880" s="124" t="str">
        <f>IF(AND(D880&lt;&gt;"",E880&lt;&gt;""),E880-D880,"")</f>
        <v/>
      </c>
      <c r="G880" s="81"/>
      <c r="H880" s="121" t="str">
        <f>IF(G880="","",VLOOKUP($G880,ご受講生徒様一覧表!$L:$M,2,FALSE))</f>
        <v/>
      </c>
      <c r="I880" s="81"/>
      <c r="J880" s="83"/>
      <c r="K880" s="84"/>
      <c r="L880" s="84"/>
      <c r="M880" s="85"/>
    </row>
    <row r="881" spans="1:13">
      <c r="A881" s="81"/>
      <c r="B881" s="121" t="str">
        <f>IF(COUNTIF(祝日!$B$2:$B$28,C881)&gt;0,"フィリピン祝日",IF(COUNTIF(祝日!$B$31:$B$52,C881)&gt;0,"日本の祝日",IF(COUNTIF(祝日!$B$55:$B$60,C881)&gt;0,"弊社休業日",IF(C881="","",TEXT(C881,"aaaa")))))</f>
        <v/>
      </c>
      <c r="C881" s="87"/>
      <c r="D881" s="86"/>
      <c r="E881" s="86"/>
      <c r="F881" s="124" t="str">
        <f>IF(AND(D881&lt;&gt;"",E881&lt;&gt;""),E881-D881,"")</f>
        <v/>
      </c>
      <c r="G881" s="81"/>
      <c r="H881" s="121" t="str">
        <f>IF(G881="","",VLOOKUP($G881,ご受講生徒様一覧表!$L:$M,2,FALSE))</f>
        <v/>
      </c>
      <c r="I881" s="81"/>
      <c r="J881" s="83"/>
      <c r="K881" s="84"/>
      <c r="L881" s="84"/>
      <c r="M881" s="85"/>
    </row>
    <row r="882" spans="1:13">
      <c r="A882" s="81"/>
      <c r="B882" s="121" t="str">
        <f>IF(COUNTIF(祝日!$B$2:$B$28,C882)&gt;0,"フィリピン祝日",IF(COUNTIF(祝日!$B$31:$B$52,C882)&gt;0,"日本の祝日",IF(COUNTIF(祝日!$B$55:$B$60,C882)&gt;0,"弊社休業日",IF(C882="","",TEXT(C882,"aaaa")))))</f>
        <v/>
      </c>
      <c r="C882" s="87"/>
      <c r="D882" s="86"/>
      <c r="E882" s="86"/>
      <c r="F882" s="124" t="str">
        <f>IF(AND(D882&lt;&gt;"",E882&lt;&gt;""),E882-D882,"")</f>
        <v/>
      </c>
      <c r="G882" s="81"/>
      <c r="H882" s="121" t="str">
        <f>IF(G882="","",VLOOKUP($G882,ご受講生徒様一覧表!$L:$M,2,FALSE))</f>
        <v/>
      </c>
      <c r="I882" s="81"/>
      <c r="J882" s="83"/>
      <c r="K882" s="84"/>
      <c r="L882" s="84"/>
      <c r="M882" s="85"/>
    </row>
    <row r="883" spans="1:13">
      <c r="A883" s="81"/>
      <c r="B883" s="121" t="str">
        <f>IF(COUNTIF(祝日!$B$2:$B$28,C883)&gt;0,"フィリピン祝日",IF(COUNTIF(祝日!$B$31:$B$52,C883)&gt;0,"日本の祝日",IF(COUNTIF(祝日!$B$55:$B$60,C883)&gt;0,"弊社休業日",IF(C883="","",TEXT(C883,"aaaa")))))</f>
        <v/>
      </c>
      <c r="C883" s="87"/>
      <c r="D883" s="86"/>
      <c r="E883" s="86"/>
      <c r="F883" s="124" t="str">
        <f>IF(AND(D883&lt;&gt;"",E883&lt;&gt;""),E883-D883,"")</f>
        <v/>
      </c>
      <c r="G883" s="81"/>
      <c r="H883" s="121" t="str">
        <f>IF(G883="","",VLOOKUP($G883,ご受講生徒様一覧表!$L:$M,2,FALSE))</f>
        <v/>
      </c>
      <c r="I883" s="81"/>
      <c r="J883" s="83"/>
      <c r="K883" s="84"/>
      <c r="L883" s="84"/>
      <c r="M883" s="85"/>
    </row>
    <row r="884" spans="1:13">
      <c r="A884" s="81"/>
      <c r="B884" s="121" t="str">
        <f>IF(COUNTIF(祝日!$B$2:$B$28,C884)&gt;0,"フィリピン祝日",IF(COUNTIF(祝日!$B$31:$B$52,C884)&gt;0,"日本の祝日",IF(COUNTIF(祝日!$B$55:$B$60,C884)&gt;0,"弊社休業日",IF(C884="","",TEXT(C884,"aaaa")))))</f>
        <v/>
      </c>
      <c r="C884" s="87"/>
      <c r="D884" s="86"/>
      <c r="E884" s="86"/>
      <c r="F884" s="124" t="str">
        <f>IF(AND(D884&lt;&gt;"",E884&lt;&gt;""),E884-D884,"")</f>
        <v/>
      </c>
      <c r="G884" s="81"/>
      <c r="H884" s="121" t="str">
        <f>IF(G884="","",VLOOKUP($G884,ご受講生徒様一覧表!$L:$M,2,FALSE))</f>
        <v/>
      </c>
      <c r="I884" s="81"/>
      <c r="J884" s="83"/>
      <c r="K884" s="84"/>
      <c r="L884" s="84"/>
      <c r="M884" s="85"/>
    </row>
    <row r="885" spans="1:13">
      <c r="A885" s="81"/>
      <c r="B885" s="121" t="str">
        <f>IF(COUNTIF(祝日!$B$2:$B$28,C885)&gt;0,"フィリピン祝日",IF(COUNTIF(祝日!$B$31:$B$52,C885)&gt;0,"日本の祝日",IF(COUNTIF(祝日!$B$55:$B$60,C885)&gt;0,"弊社休業日",IF(C885="","",TEXT(C885,"aaaa")))))</f>
        <v/>
      </c>
      <c r="C885" s="87"/>
      <c r="D885" s="86"/>
      <c r="E885" s="86"/>
      <c r="F885" s="124" t="str">
        <f>IF(AND(D885&lt;&gt;"",E885&lt;&gt;""),E885-D885,"")</f>
        <v/>
      </c>
      <c r="G885" s="81"/>
      <c r="H885" s="121" t="str">
        <f>IF(G885="","",VLOOKUP($G885,ご受講生徒様一覧表!$L:$M,2,FALSE))</f>
        <v/>
      </c>
      <c r="I885" s="81"/>
      <c r="J885" s="83"/>
      <c r="K885" s="84"/>
      <c r="L885" s="84"/>
      <c r="M885" s="85"/>
    </row>
    <row r="886" spans="1:13">
      <c r="A886" s="81"/>
      <c r="B886" s="121" t="str">
        <f>IF(COUNTIF(祝日!$B$2:$B$28,C886)&gt;0,"フィリピン祝日",IF(COUNTIF(祝日!$B$31:$B$52,C886)&gt;0,"日本の祝日",IF(COUNTIF(祝日!$B$55:$B$60,C886)&gt;0,"弊社休業日",IF(C886="","",TEXT(C886,"aaaa")))))</f>
        <v/>
      </c>
      <c r="C886" s="87"/>
      <c r="D886" s="86"/>
      <c r="E886" s="86"/>
      <c r="F886" s="124" t="str">
        <f>IF(AND(D886&lt;&gt;"",E886&lt;&gt;""),E886-D886,"")</f>
        <v/>
      </c>
      <c r="G886" s="81"/>
      <c r="H886" s="121" t="str">
        <f>IF(G886="","",VLOOKUP($G886,ご受講生徒様一覧表!$L:$M,2,FALSE))</f>
        <v/>
      </c>
      <c r="I886" s="81"/>
      <c r="J886" s="83"/>
      <c r="K886" s="84"/>
      <c r="L886" s="84"/>
      <c r="M886" s="85"/>
    </row>
    <row r="887" spans="1:13">
      <c r="A887" s="81"/>
      <c r="B887" s="121" t="str">
        <f>IF(COUNTIF(祝日!$B$2:$B$28,C887)&gt;0,"フィリピン祝日",IF(COUNTIF(祝日!$B$31:$B$52,C887)&gt;0,"日本の祝日",IF(COUNTIF(祝日!$B$55:$B$60,C887)&gt;0,"弊社休業日",IF(C887="","",TEXT(C887,"aaaa")))))</f>
        <v/>
      </c>
      <c r="C887" s="87"/>
      <c r="D887" s="86"/>
      <c r="E887" s="86"/>
      <c r="F887" s="124" t="str">
        <f>IF(AND(D887&lt;&gt;"",E887&lt;&gt;""),E887-D887,"")</f>
        <v/>
      </c>
      <c r="G887" s="81"/>
      <c r="H887" s="121" t="str">
        <f>IF(G887="","",VLOOKUP($G887,ご受講生徒様一覧表!$L:$M,2,FALSE))</f>
        <v/>
      </c>
      <c r="I887" s="81"/>
      <c r="J887" s="83"/>
      <c r="K887" s="84"/>
      <c r="L887" s="84"/>
      <c r="M887" s="85"/>
    </row>
    <row r="888" spans="1:13">
      <c r="A888" s="81"/>
      <c r="B888" s="121" t="str">
        <f>IF(COUNTIF(祝日!$B$2:$B$28,C888)&gt;0,"フィリピン祝日",IF(COUNTIF(祝日!$B$31:$B$52,C888)&gt;0,"日本の祝日",IF(COUNTIF(祝日!$B$55:$B$60,C888)&gt;0,"弊社休業日",IF(C888="","",TEXT(C888,"aaaa")))))</f>
        <v/>
      </c>
      <c r="C888" s="87"/>
      <c r="D888" s="86"/>
      <c r="E888" s="86"/>
      <c r="F888" s="124" t="str">
        <f>IF(AND(D888&lt;&gt;"",E888&lt;&gt;""),E888-D888,"")</f>
        <v/>
      </c>
      <c r="G888" s="81"/>
      <c r="H888" s="121" t="str">
        <f>IF(G888="","",VLOOKUP($G888,ご受講生徒様一覧表!$L:$M,2,FALSE))</f>
        <v/>
      </c>
      <c r="I888" s="81"/>
      <c r="J888" s="83"/>
      <c r="K888" s="84"/>
      <c r="L888" s="84"/>
      <c r="M888" s="85"/>
    </row>
    <row r="889" spans="1:13">
      <c r="A889" s="81"/>
      <c r="B889" s="121" t="str">
        <f>IF(COUNTIF(祝日!$B$2:$B$28,C889)&gt;0,"フィリピン祝日",IF(COUNTIF(祝日!$B$31:$B$52,C889)&gt;0,"日本の祝日",IF(COUNTIF(祝日!$B$55:$B$60,C889)&gt;0,"弊社休業日",IF(C889="","",TEXT(C889,"aaaa")))))</f>
        <v/>
      </c>
      <c r="C889" s="87"/>
      <c r="D889" s="86"/>
      <c r="E889" s="86"/>
      <c r="F889" s="124" t="str">
        <f>IF(AND(D889&lt;&gt;"",E889&lt;&gt;""),E889-D889,"")</f>
        <v/>
      </c>
      <c r="G889" s="81"/>
      <c r="H889" s="121" t="str">
        <f>IF(G889="","",VLOOKUP($G889,ご受講生徒様一覧表!$L:$M,2,FALSE))</f>
        <v/>
      </c>
      <c r="I889" s="81"/>
      <c r="J889" s="83"/>
      <c r="K889" s="84"/>
      <c r="L889" s="84"/>
      <c r="M889" s="85"/>
    </row>
    <row r="890" spans="1:13">
      <c r="A890" s="81"/>
      <c r="B890" s="121" t="str">
        <f>IF(COUNTIF(祝日!$B$2:$B$28,C890)&gt;0,"フィリピン祝日",IF(COUNTIF(祝日!$B$31:$B$52,C890)&gt;0,"日本の祝日",IF(COUNTIF(祝日!$B$55:$B$60,C890)&gt;0,"弊社休業日",IF(C890="","",TEXT(C890,"aaaa")))))</f>
        <v/>
      </c>
      <c r="C890" s="87"/>
      <c r="D890" s="86"/>
      <c r="E890" s="86"/>
      <c r="F890" s="124" t="str">
        <f>IF(AND(D890&lt;&gt;"",E890&lt;&gt;""),E890-D890,"")</f>
        <v/>
      </c>
      <c r="G890" s="81"/>
      <c r="H890" s="121" t="str">
        <f>IF(G890="","",VLOOKUP($G890,ご受講生徒様一覧表!$L:$M,2,FALSE))</f>
        <v/>
      </c>
      <c r="I890" s="81"/>
      <c r="J890" s="83"/>
      <c r="K890" s="84"/>
      <c r="L890" s="84"/>
      <c r="M890" s="85"/>
    </row>
    <row r="891" spans="1:13">
      <c r="A891" s="81"/>
      <c r="B891" s="121" t="str">
        <f>IF(COUNTIF(祝日!$B$2:$B$28,C891)&gt;0,"フィリピン祝日",IF(COUNTIF(祝日!$B$31:$B$52,C891)&gt;0,"日本の祝日",IF(COUNTIF(祝日!$B$55:$B$60,C891)&gt;0,"弊社休業日",IF(C891="","",TEXT(C891,"aaaa")))))</f>
        <v/>
      </c>
      <c r="C891" s="87"/>
      <c r="D891" s="86"/>
      <c r="E891" s="86"/>
      <c r="F891" s="124" t="str">
        <f>IF(AND(D891&lt;&gt;"",E891&lt;&gt;""),E891-D891,"")</f>
        <v/>
      </c>
      <c r="G891" s="81"/>
      <c r="H891" s="121" t="str">
        <f>IF(G891="","",VLOOKUP($G891,ご受講生徒様一覧表!$L:$M,2,FALSE))</f>
        <v/>
      </c>
      <c r="I891" s="81"/>
      <c r="J891" s="83"/>
      <c r="K891" s="84"/>
      <c r="L891" s="84"/>
      <c r="M891" s="85"/>
    </row>
    <row r="892" spans="1:13">
      <c r="A892" s="81"/>
      <c r="B892" s="121" t="str">
        <f>IF(COUNTIF(祝日!$B$2:$B$28,C892)&gt;0,"フィリピン祝日",IF(COUNTIF(祝日!$B$31:$B$52,C892)&gt;0,"日本の祝日",IF(COUNTIF(祝日!$B$55:$B$60,C892)&gt;0,"弊社休業日",IF(C892="","",TEXT(C892,"aaaa")))))</f>
        <v/>
      </c>
      <c r="C892" s="87"/>
      <c r="D892" s="86"/>
      <c r="E892" s="86"/>
      <c r="F892" s="124" t="str">
        <f>IF(AND(D892&lt;&gt;"",E892&lt;&gt;""),E892-D892,"")</f>
        <v/>
      </c>
      <c r="G892" s="81"/>
      <c r="H892" s="121" t="str">
        <f>IF(G892="","",VLOOKUP($G892,ご受講生徒様一覧表!$L:$M,2,FALSE))</f>
        <v/>
      </c>
      <c r="I892" s="81"/>
      <c r="J892" s="83"/>
      <c r="K892" s="84"/>
      <c r="L892" s="84"/>
      <c r="M892" s="85"/>
    </row>
    <row r="893" spans="1:13">
      <c r="A893" s="81"/>
      <c r="B893" s="121" t="str">
        <f>IF(COUNTIF(祝日!$B$2:$B$28,C893)&gt;0,"フィリピン祝日",IF(COUNTIF(祝日!$B$31:$B$52,C893)&gt;0,"日本の祝日",IF(COUNTIF(祝日!$B$55:$B$60,C893)&gt;0,"弊社休業日",IF(C893="","",TEXT(C893,"aaaa")))))</f>
        <v/>
      </c>
      <c r="C893" s="87"/>
      <c r="D893" s="86"/>
      <c r="E893" s="86"/>
      <c r="F893" s="124" t="str">
        <f>IF(AND(D893&lt;&gt;"",E893&lt;&gt;""),E893-D893,"")</f>
        <v/>
      </c>
      <c r="G893" s="81"/>
      <c r="H893" s="121" t="str">
        <f>IF(G893="","",VLOOKUP($G893,ご受講生徒様一覧表!$L:$M,2,FALSE))</f>
        <v/>
      </c>
      <c r="I893" s="81"/>
      <c r="J893" s="83"/>
      <c r="K893" s="84"/>
      <c r="L893" s="84"/>
      <c r="M893" s="85"/>
    </row>
    <row r="894" spans="1:13">
      <c r="A894" s="81"/>
      <c r="B894" s="121" t="str">
        <f>IF(COUNTIF(祝日!$B$2:$B$28,C894)&gt;0,"フィリピン祝日",IF(COUNTIF(祝日!$B$31:$B$52,C894)&gt;0,"日本の祝日",IF(COUNTIF(祝日!$B$55:$B$60,C894)&gt;0,"弊社休業日",IF(C894="","",TEXT(C894,"aaaa")))))</f>
        <v/>
      </c>
      <c r="C894" s="87"/>
      <c r="D894" s="86"/>
      <c r="E894" s="86"/>
      <c r="F894" s="124" t="str">
        <f>IF(AND(D894&lt;&gt;"",E894&lt;&gt;""),E894-D894,"")</f>
        <v/>
      </c>
      <c r="G894" s="81"/>
      <c r="H894" s="121" t="str">
        <f>IF(G894="","",VLOOKUP($G894,ご受講生徒様一覧表!$L:$M,2,FALSE))</f>
        <v/>
      </c>
      <c r="I894" s="81"/>
      <c r="J894" s="83"/>
      <c r="K894" s="84"/>
      <c r="L894" s="84"/>
      <c r="M894" s="85"/>
    </row>
    <row r="895" spans="1:13">
      <c r="A895" s="81"/>
      <c r="B895" s="121" t="str">
        <f>IF(COUNTIF(祝日!$B$2:$B$28,C895)&gt;0,"フィリピン祝日",IF(COUNTIF(祝日!$B$31:$B$52,C895)&gt;0,"日本の祝日",IF(COUNTIF(祝日!$B$55:$B$60,C895)&gt;0,"弊社休業日",IF(C895="","",TEXT(C895,"aaaa")))))</f>
        <v/>
      </c>
      <c r="C895" s="87"/>
      <c r="D895" s="86"/>
      <c r="E895" s="86"/>
      <c r="F895" s="124" t="str">
        <f>IF(AND(D895&lt;&gt;"",E895&lt;&gt;""),E895-D895,"")</f>
        <v/>
      </c>
      <c r="G895" s="81"/>
      <c r="H895" s="121" t="str">
        <f>IF(G895="","",VLOOKUP($G895,ご受講生徒様一覧表!$L:$M,2,FALSE))</f>
        <v/>
      </c>
      <c r="I895" s="81"/>
      <c r="J895" s="83"/>
      <c r="K895" s="84"/>
      <c r="L895" s="84"/>
      <c r="M895" s="85"/>
    </row>
    <row r="896" spans="1:13">
      <c r="A896" s="81"/>
      <c r="B896" s="121" t="str">
        <f>IF(COUNTIF(祝日!$B$2:$B$28,C896)&gt;0,"フィリピン祝日",IF(COUNTIF(祝日!$B$31:$B$52,C896)&gt;0,"日本の祝日",IF(COUNTIF(祝日!$B$55:$B$60,C896)&gt;0,"弊社休業日",IF(C896="","",TEXT(C896,"aaaa")))))</f>
        <v/>
      </c>
      <c r="C896" s="87"/>
      <c r="D896" s="86"/>
      <c r="E896" s="86"/>
      <c r="F896" s="124" t="str">
        <f>IF(AND(D896&lt;&gt;"",E896&lt;&gt;""),E896-D896,"")</f>
        <v/>
      </c>
      <c r="G896" s="81"/>
      <c r="H896" s="121" t="str">
        <f>IF(G896="","",VLOOKUP($G896,ご受講生徒様一覧表!$L:$M,2,FALSE))</f>
        <v/>
      </c>
      <c r="I896" s="81"/>
      <c r="J896" s="83"/>
      <c r="K896" s="84"/>
      <c r="L896" s="84"/>
      <c r="M896" s="85"/>
    </row>
    <row r="897" spans="1:13">
      <c r="A897" s="81"/>
      <c r="B897" s="121" t="str">
        <f>IF(COUNTIF(祝日!$B$2:$B$28,C897)&gt;0,"フィリピン祝日",IF(COUNTIF(祝日!$B$31:$B$52,C897)&gt;0,"日本の祝日",IF(COUNTIF(祝日!$B$55:$B$60,C897)&gt;0,"弊社休業日",IF(C897="","",TEXT(C897,"aaaa")))))</f>
        <v/>
      </c>
      <c r="C897" s="87"/>
      <c r="D897" s="86"/>
      <c r="E897" s="86"/>
      <c r="F897" s="124" t="str">
        <f>IF(AND(D897&lt;&gt;"",E897&lt;&gt;""),E897-D897,"")</f>
        <v/>
      </c>
      <c r="G897" s="81"/>
      <c r="H897" s="121" t="str">
        <f>IF(G897="","",VLOOKUP($G897,ご受講生徒様一覧表!$L:$M,2,FALSE))</f>
        <v/>
      </c>
      <c r="I897" s="81"/>
      <c r="J897" s="83"/>
      <c r="K897" s="84"/>
      <c r="L897" s="84"/>
      <c r="M897" s="85"/>
    </row>
    <row r="898" spans="1:13">
      <c r="A898" s="81"/>
      <c r="B898" s="121" t="str">
        <f>IF(COUNTIF(祝日!$B$2:$B$28,C898)&gt;0,"フィリピン祝日",IF(COUNTIF(祝日!$B$31:$B$52,C898)&gt;0,"日本の祝日",IF(COUNTIF(祝日!$B$55:$B$60,C898)&gt;0,"弊社休業日",IF(C898="","",TEXT(C898,"aaaa")))))</f>
        <v/>
      </c>
      <c r="C898" s="87"/>
      <c r="D898" s="86"/>
      <c r="E898" s="86"/>
      <c r="F898" s="124" t="str">
        <f>IF(AND(D898&lt;&gt;"",E898&lt;&gt;""),E898-D898,"")</f>
        <v/>
      </c>
      <c r="G898" s="81"/>
      <c r="H898" s="121" t="str">
        <f>IF(G898="","",VLOOKUP($G898,ご受講生徒様一覧表!$L:$M,2,FALSE))</f>
        <v/>
      </c>
      <c r="I898" s="81"/>
      <c r="J898" s="83"/>
      <c r="K898" s="84"/>
      <c r="L898" s="84"/>
      <c r="M898" s="85"/>
    </row>
    <row r="899" spans="1:13">
      <c r="A899" s="81"/>
      <c r="B899" s="121" t="str">
        <f>IF(COUNTIF(祝日!$B$2:$B$28,C899)&gt;0,"フィリピン祝日",IF(COUNTIF(祝日!$B$31:$B$52,C899)&gt;0,"日本の祝日",IF(COUNTIF(祝日!$B$55:$B$60,C899)&gt;0,"弊社休業日",IF(C899="","",TEXT(C899,"aaaa")))))</f>
        <v/>
      </c>
      <c r="C899" s="87"/>
      <c r="D899" s="86"/>
      <c r="E899" s="86"/>
      <c r="F899" s="124" t="str">
        <f>IF(AND(D899&lt;&gt;"",E899&lt;&gt;""),E899-D899,"")</f>
        <v/>
      </c>
      <c r="G899" s="81"/>
      <c r="H899" s="121" t="str">
        <f>IF(G899="","",VLOOKUP($G899,ご受講生徒様一覧表!$L:$M,2,FALSE))</f>
        <v/>
      </c>
      <c r="I899" s="81"/>
      <c r="J899" s="83"/>
      <c r="K899" s="84"/>
      <c r="L899" s="84"/>
      <c r="M899" s="85"/>
    </row>
    <row r="900" spans="1:13">
      <c r="A900" s="81"/>
      <c r="B900" s="121" t="str">
        <f>IF(COUNTIF(祝日!$B$2:$B$28,C900)&gt;0,"フィリピン祝日",IF(COUNTIF(祝日!$B$31:$B$52,C900)&gt;0,"日本の祝日",IF(COUNTIF(祝日!$B$55:$B$60,C900)&gt;0,"弊社休業日",IF(C900="","",TEXT(C900,"aaaa")))))</f>
        <v/>
      </c>
      <c r="C900" s="87"/>
      <c r="D900" s="86"/>
      <c r="E900" s="86"/>
      <c r="F900" s="124" t="str">
        <f>IF(AND(D900&lt;&gt;"",E900&lt;&gt;""),E900-D900,"")</f>
        <v/>
      </c>
      <c r="G900" s="81"/>
      <c r="H900" s="121" t="str">
        <f>IF(G900="","",VLOOKUP($G900,ご受講生徒様一覧表!$L:$M,2,FALSE))</f>
        <v/>
      </c>
      <c r="I900" s="81"/>
      <c r="J900" s="83"/>
      <c r="K900" s="84"/>
      <c r="L900" s="84"/>
      <c r="M900" s="85"/>
    </row>
    <row r="901" spans="1:13">
      <c r="A901" s="81"/>
      <c r="B901" s="121" t="str">
        <f>IF(COUNTIF(祝日!$B$2:$B$28,C901)&gt;0,"フィリピン祝日",IF(COUNTIF(祝日!$B$31:$B$52,C901)&gt;0,"日本の祝日",IF(COUNTIF(祝日!$B$55:$B$60,C901)&gt;0,"弊社休業日",IF(C901="","",TEXT(C901,"aaaa")))))</f>
        <v/>
      </c>
      <c r="C901" s="87"/>
      <c r="D901" s="86"/>
      <c r="E901" s="86"/>
      <c r="F901" s="124" t="str">
        <f>IF(AND(D901&lt;&gt;"",E901&lt;&gt;""),E901-D901,"")</f>
        <v/>
      </c>
      <c r="G901" s="81"/>
      <c r="H901" s="121" t="str">
        <f>IF(G901="","",VLOOKUP($G901,ご受講生徒様一覧表!$L:$M,2,FALSE))</f>
        <v/>
      </c>
      <c r="I901" s="81"/>
      <c r="J901" s="83"/>
      <c r="K901" s="84"/>
      <c r="L901" s="84"/>
      <c r="M901" s="85"/>
    </row>
    <row r="902" spans="1:13">
      <c r="A902" s="81"/>
      <c r="B902" s="121" t="str">
        <f>IF(COUNTIF(祝日!$B$2:$B$28,C902)&gt;0,"フィリピン祝日",IF(COUNTIF(祝日!$B$31:$B$52,C902)&gt;0,"日本の祝日",IF(COUNTIF(祝日!$B$55:$B$60,C902)&gt;0,"弊社休業日",IF(C902="","",TEXT(C902,"aaaa")))))</f>
        <v/>
      </c>
      <c r="C902" s="87"/>
      <c r="D902" s="86"/>
      <c r="E902" s="86"/>
      <c r="F902" s="124" t="str">
        <f>IF(AND(D902&lt;&gt;"",E902&lt;&gt;""),E902-D902,"")</f>
        <v/>
      </c>
      <c r="G902" s="81"/>
      <c r="H902" s="121" t="str">
        <f>IF(G902="","",VLOOKUP($G902,ご受講生徒様一覧表!$L:$M,2,FALSE))</f>
        <v/>
      </c>
      <c r="I902" s="81"/>
      <c r="J902" s="83"/>
      <c r="K902" s="84"/>
      <c r="L902" s="84"/>
      <c r="M902" s="85"/>
    </row>
    <row r="903" spans="1:13">
      <c r="A903" s="81"/>
      <c r="B903" s="121" t="str">
        <f>IF(COUNTIF(祝日!$B$2:$B$28,C903)&gt;0,"フィリピン祝日",IF(COUNTIF(祝日!$B$31:$B$52,C903)&gt;0,"日本の祝日",IF(COUNTIF(祝日!$B$55:$B$60,C903)&gt;0,"弊社休業日",IF(C903="","",TEXT(C903,"aaaa")))))</f>
        <v/>
      </c>
      <c r="C903" s="87"/>
      <c r="D903" s="86"/>
      <c r="E903" s="86"/>
      <c r="F903" s="124" t="str">
        <f>IF(AND(D903&lt;&gt;"",E903&lt;&gt;""),E903-D903,"")</f>
        <v/>
      </c>
      <c r="G903" s="81"/>
      <c r="H903" s="121" t="str">
        <f>IF(G903="","",VLOOKUP($G903,ご受講生徒様一覧表!$L:$M,2,FALSE))</f>
        <v/>
      </c>
      <c r="I903" s="81"/>
      <c r="J903" s="83"/>
      <c r="K903" s="84"/>
      <c r="L903" s="84"/>
      <c r="M903" s="85"/>
    </row>
    <row r="904" spans="1:13">
      <c r="A904" s="81"/>
      <c r="B904" s="121" t="str">
        <f>IF(COUNTIF(祝日!$B$2:$B$28,C904)&gt;0,"フィリピン祝日",IF(COUNTIF(祝日!$B$31:$B$52,C904)&gt;0,"日本の祝日",IF(COUNTIF(祝日!$B$55:$B$60,C904)&gt;0,"弊社休業日",IF(C904="","",TEXT(C904,"aaaa")))))</f>
        <v/>
      </c>
      <c r="C904" s="87"/>
      <c r="D904" s="86"/>
      <c r="E904" s="86"/>
      <c r="F904" s="124" t="str">
        <f>IF(AND(D904&lt;&gt;"",E904&lt;&gt;""),E904-D904,"")</f>
        <v/>
      </c>
      <c r="G904" s="81"/>
      <c r="H904" s="121" t="str">
        <f>IF(G904="","",VLOOKUP($G904,ご受講生徒様一覧表!$L:$M,2,FALSE))</f>
        <v/>
      </c>
      <c r="I904" s="81"/>
      <c r="J904" s="83"/>
      <c r="K904" s="84"/>
      <c r="L904" s="84"/>
      <c r="M904" s="85"/>
    </row>
    <row r="905" spans="1:13">
      <c r="A905" s="81"/>
      <c r="B905" s="121" t="str">
        <f>IF(COUNTIF(祝日!$B$2:$B$28,C905)&gt;0,"フィリピン祝日",IF(COUNTIF(祝日!$B$31:$B$52,C905)&gt;0,"日本の祝日",IF(COUNTIF(祝日!$B$55:$B$60,C905)&gt;0,"弊社休業日",IF(C905="","",TEXT(C905,"aaaa")))))</f>
        <v/>
      </c>
      <c r="C905" s="87"/>
      <c r="D905" s="86"/>
      <c r="E905" s="86"/>
      <c r="F905" s="124" t="str">
        <f>IF(AND(D905&lt;&gt;"",E905&lt;&gt;""),E905-D905,"")</f>
        <v/>
      </c>
      <c r="G905" s="81"/>
      <c r="H905" s="121" t="str">
        <f>IF(G905="","",VLOOKUP($G905,ご受講生徒様一覧表!$L:$M,2,FALSE))</f>
        <v/>
      </c>
      <c r="I905" s="81"/>
      <c r="J905" s="83"/>
      <c r="K905" s="84"/>
      <c r="L905" s="84"/>
      <c r="M905" s="85"/>
    </row>
    <row r="906" spans="1:13">
      <c r="A906" s="81"/>
      <c r="B906" s="121" t="str">
        <f>IF(COUNTIF(祝日!$B$2:$B$28,C906)&gt;0,"フィリピン祝日",IF(COUNTIF(祝日!$B$31:$B$52,C906)&gt;0,"日本の祝日",IF(COUNTIF(祝日!$B$55:$B$60,C906)&gt;0,"弊社休業日",IF(C906="","",TEXT(C906,"aaaa")))))</f>
        <v/>
      </c>
      <c r="C906" s="87"/>
      <c r="D906" s="86"/>
      <c r="E906" s="86"/>
      <c r="F906" s="124" t="str">
        <f>IF(AND(D906&lt;&gt;"",E906&lt;&gt;""),E906-D906,"")</f>
        <v/>
      </c>
      <c r="G906" s="81"/>
      <c r="H906" s="121" t="str">
        <f>IF(G906="","",VLOOKUP($G906,ご受講生徒様一覧表!$L:$M,2,FALSE))</f>
        <v/>
      </c>
      <c r="I906" s="81"/>
      <c r="J906" s="83"/>
      <c r="K906" s="84"/>
      <c r="L906" s="84"/>
      <c r="M906" s="85"/>
    </row>
    <row r="907" spans="1:13">
      <c r="A907" s="81"/>
      <c r="B907" s="121" t="str">
        <f>IF(COUNTIF(祝日!$B$2:$B$28,C907)&gt;0,"フィリピン祝日",IF(COUNTIF(祝日!$B$31:$B$52,C907)&gt;0,"日本の祝日",IF(COUNTIF(祝日!$B$55:$B$60,C907)&gt;0,"弊社休業日",IF(C907="","",TEXT(C907,"aaaa")))))</f>
        <v/>
      </c>
      <c r="C907" s="87"/>
      <c r="D907" s="86"/>
      <c r="E907" s="86"/>
      <c r="F907" s="124" t="str">
        <f>IF(AND(D907&lt;&gt;"",E907&lt;&gt;""),E907-D907,"")</f>
        <v/>
      </c>
      <c r="G907" s="81"/>
      <c r="H907" s="121" t="str">
        <f>IF(G907="","",VLOOKUP($G907,ご受講生徒様一覧表!$L:$M,2,FALSE))</f>
        <v/>
      </c>
      <c r="I907" s="81"/>
      <c r="J907" s="83"/>
      <c r="K907" s="84"/>
      <c r="L907" s="84"/>
      <c r="M907" s="85"/>
    </row>
    <row r="908" spans="1:13">
      <c r="A908" s="81"/>
      <c r="B908" s="121" t="str">
        <f>IF(COUNTIF(祝日!$B$2:$B$28,C908)&gt;0,"フィリピン祝日",IF(COUNTIF(祝日!$B$31:$B$52,C908)&gt;0,"日本の祝日",IF(COUNTIF(祝日!$B$55:$B$60,C908)&gt;0,"弊社休業日",IF(C908="","",TEXT(C908,"aaaa")))))</f>
        <v/>
      </c>
      <c r="C908" s="87"/>
      <c r="D908" s="86"/>
      <c r="E908" s="86"/>
      <c r="F908" s="124" t="str">
        <f>IF(AND(D908&lt;&gt;"",E908&lt;&gt;""),E908-D908,"")</f>
        <v/>
      </c>
      <c r="G908" s="81"/>
      <c r="H908" s="121" t="str">
        <f>IF(G908="","",VLOOKUP($G908,ご受講生徒様一覧表!$L:$M,2,FALSE))</f>
        <v/>
      </c>
      <c r="I908" s="81"/>
      <c r="J908" s="83"/>
      <c r="K908" s="84"/>
      <c r="L908" s="84"/>
      <c r="M908" s="85"/>
    </row>
    <row r="909" spans="1:13">
      <c r="A909" s="81"/>
      <c r="B909" s="121" t="str">
        <f>IF(COUNTIF(祝日!$B$2:$B$28,C909)&gt;0,"フィリピン祝日",IF(COUNTIF(祝日!$B$31:$B$52,C909)&gt;0,"日本の祝日",IF(COUNTIF(祝日!$B$55:$B$60,C909)&gt;0,"弊社休業日",IF(C909="","",TEXT(C909,"aaaa")))))</f>
        <v/>
      </c>
      <c r="C909" s="87"/>
      <c r="D909" s="86"/>
      <c r="E909" s="86"/>
      <c r="F909" s="124" t="str">
        <f>IF(AND(D909&lt;&gt;"",E909&lt;&gt;""),E909-D909,"")</f>
        <v/>
      </c>
      <c r="G909" s="81"/>
      <c r="H909" s="121" t="str">
        <f>IF(G909="","",VLOOKUP($G909,ご受講生徒様一覧表!$L:$M,2,FALSE))</f>
        <v/>
      </c>
      <c r="I909" s="81"/>
      <c r="J909" s="83"/>
      <c r="K909" s="84"/>
      <c r="L909" s="84"/>
      <c r="M909" s="85"/>
    </row>
    <row r="910" spans="1:13">
      <c r="A910" s="81"/>
      <c r="B910" s="121" t="str">
        <f>IF(COUNTIF(祝日!$B$2:$B$28,C910)&gt;0,"フィリピン祝日",IF(COUNTIF(祝日!$B$31:$B$52,C910)&gt;0,"日本の祝日",IF(COUNTIF(祝日!$B$55:$B$60,C910)&gt;0,"弊社休業日",IF(C910="","",TEXT(C910,"aaaa")))))</f>
        <v/>
      </c>
      <c r="C910" s="87"/>
      <c r="D910" s="86"/>
      <c r="E910" s="86"/>
      <c r="F910" s="124" t="str">
        <f>IF(AND(D910&lt;&gt;"",E910&lt;&gt;""),E910-D910,"")</f>
        <v/>
      </c>
      <c r="G910" s="81"/>
      <c r="H910" s="121" t="str">
        <f>IF(G910="","",VLOOKUP($G910,ご受講生徒様一覧表!$L:$M,2,FALSE))</f>
        <v/>
      </c>
      <c r="I910" s="81"/>
      <c r="J910" s="83"/>
      <c r="K910" s="84"/>
      <c r="L910" s="84"/>
      <c r="M910" s="85"/>
    </row>
    <row r="911" spans="1:13">
      <c r="A911" s="81"/>
      <c r="B911" s="121" t="str">
        <f>IF(COUNTIF(祝日!$B$2:$B$28,C911)&gt;0,"フィリピン祝日",IF(COUNTIF(祝日!$B$31:$B$52,C911)&gt;0,"日本の祝日",IF(COUNTIF(祝日!$B$55:$B$60,C911)&gt;0,"弊社休業日",IF(C911="","",TEXT(C911,"aaaa")))))</f>
        <v/>
      </c>
      <c r="C911" s="87"/>
      <c r="D911" s="86"/>
      <c r="E911" s="86"/>
      <c r="F911" s="124" t="str">
        <f>IF(AND(D911&lt;&gt;"",E911&lt;&gt;""),E911-D911,"")</f>
        <v/>
      </c>
      <c r="G911" s="81"/>
      <c r="H911" s="121" t="str">
        <f>IF(G911="","",VLOOKUP($G911,ご受講生徒様一覧表!$L:$M,2,FALSE))</f>
        <v/>
      </c>
      <c r="I911" s="81"/>
      <c r="J911" s="83"/>
      <c r="K911" s="84"/>
      <c r="L911" s="84"/>
      <c r="M911" s="85"/>
    </row>
    <row r="912" spans="1:13">
      <c r="A912" s="81"/>
      <c r="B912" s="121" t="str">
        <f>IF(COUNTIF(祝日!$B$2:$B$28,C912)&gt;0,"フィリピン祝日",IF(COUNTIF(祝日!$B$31:$B$52,C912)&gt;0,"日本の祝日",IF(COUNTIF(祝日!$B$55:$B$60,C912)&gt;0,"弊社休業日",IF(C912="","",TEXT(C912,"aaaa")))))</f>
        <v/>
      </c>
      <c r="C912" s="87"/>
      <c r="D912" s="86"/>
      <c r="E912" s="86"/>
      <c r="F912" s="124" t="str">
        <f>IF(AND(D912&lt;&gt;"",E912&lt;&gt;""),E912-D912,"")</f>
        <v/>
      </c>
      <c r="G912" s="81"/>
      <c r="H912" s="121" t="str">
        <f>IF(G912="","",VLOOKUP($G912,ご受講生徒様一覧表!$L:$M,2,FALSE))</f>
        <v/>
      </c>
      <c r="I912" s="81"/>
      <c r="J912" s="83"/>
      <c r="K912" s="84"/>
      <c r="L912" s="84"/>
      <c r="M912" s="85"/>
    </row>
    <row r="913" spans="1:13">
      <c r="A913" s="81"/>
      <c r="B913" s="121" t="str">
        <f>IF(COUNTIF(祝日!$B$2:$B$28,C913)&gt;0,"フィリピン祝日",IF(COUNTIF(祝日!$B$31:$B$52,C913)&gt;0,"日本の祝日",IF(COUNTIF(祝日!$B$55:$B$60,C913)&gt;0,"弊社休業日",IF(C913="","",TEXT(C913,"aaaa")))))</f>
        <v/>
      </c>
      <c r="C913" s="87"/>
      <c r="D913" s="86"/>
      <c r="E913" s="86"/>
      <c r="F913" s="124" t="str">
        <f>IF(AND(D913&lt;&gt;"",E913&lt;&gt;""),E913-D913,"")</f>
        <v/>
      </c>
      <c r="G913" s="81"/>
      <c r="H913" s="121" t="str">
        <f>IF(G913="","",VLOOKUP($G913,ご受講生徒様一覧表!$L:$M,2,FALSE))</f>
        <v/>
      </c>
      <c r="I913" s="81"/>
      <c r="J913" s="83"/>
      <c r="K913" s="84"/>
      <c r="L913" s="84"/>
      <c r="M913" s="85"/>
    </row>
    <row r="914" spans="1:13">
      <c r="A914" s="81"/>
      <c r="B914" s="121" t="str">
        <f>IF(COUNTIF(祝日!$B$2:$B$28,C914)&gt;0,"フィリピン祝日",IF(COUNTIF(祝日!$B$31:$B$52,C914)&gt;0,"日本の祝日",IF(COUNTIF(祝日!$B$55:$B$60,C914)&gt;0,"弊社休業日",IF(C914="","",TEXT(C914,"aaaa")))))</f>
        <v/>
      </c>
      <c r="C914" s="87"/>
      <c r="D914" s="86"/>
      <c r="E914" s="86"/>
      <c r="F914" s="124" t="str">
        <f>IF(AND(D914&lt;&gt;"",E914&lt;&gt;""),E914-D914,"")</f>
        <v/>
      </c>
      <c r="G914" s="81"/>
      <c r="H914" s="121" t="str">
        <f>IF(G914="","",VLOOKUP($G914,ご受講生徒様一覧表!$L:$M,2,FALSE))</f>
        <v/>
      </c>
      <c r="I914" s="81"/>
      <c r="J914" s="83"/>
      <c r="K914" s="84"/>
      <c r="L914" s="84"/>
      <c r="M914" s="85"/>
    </row>
    <row r="915" spans="1:13">
      <c r="A915" s="81"/>
      <c r="B915" s="121" t="str">
        <f>IF(COUNTIF(祝日!$B$2:$B$28,C915)&gt;0,"フィリピン祝日",IF(COUNTIF(祝日!$B$31:$B$52,C915)&gt;0,"日本の祝日",IF(COUNTIF(祝日!$B$55:$B$60,C915)&gt;0,"弊社休業日",IF(C915="","",TEXT(C915,"aaaa")))))</f>
        <v/>
      </c>
      <c r="C915" s="87"/>
      <c r="D915" s="86"/>
      <c r="E915" s="86"/>
      <c r="F915" s="124" t="str">
        <f>IF(AND(D915&lt;&gt;"",E915&lt;&gt;""),E915-D915,"")</f>
        <v/>
      </c>
      <c r="G915" s="81"/>
      <c r="H915" s="121" t="str">
        <f>IF(G915="","",VLOOKUP($G915,ご受講生徒様一覧表!$L:$M,2,FALSE))</f>
        <v/>
      </c>
      <c r="I915" s="81"/>
      <c r="J915" s="83"/>
      <c r="K915" s="84"/>
      <c r="L915" s="84"/>
      <c r="M915" s="85"/>
    </row>
    <row r="916" spans="1:13">
      <c r="A916" s="81"/>
      <c r="B916" s="121" t="str">
        <f>IF(COUNTIF(祝日!$B$2:$B$28,C916)&gt;0,"フィリピン祝日",IF(COUNTIF(祝日!$B$31:$B$52,C916)&gt;0,"日本の祝日",IF(COUNTIF(祝日!$B$55:$B$60,C916)&gt;0,"弊社休業日",IF(C916="","",TEXT(C916,"aaaa")))))</f>
        <v/>
      </c>
      <c r="C916" s="87"/>
      <c r="D916" s="86"/>
      <c r="E916" s="86"/>
      <c r="F916" s="124" t="str">
        <f>IF(AND(D916&lt;&gt;"",E916&lt;&gt;""),E916-D916,"")</f>
        <v/>
      </c>
      <c r="G916" s="81"/>
      <c r="H916" s="121" t="str">
        <f>IF(G916="","",VLOOKUP($G916,ご受講生徒様一覧表!$L:$M,2,FALSE))</f>
        <v/>
      </c>
      <c r="I916" s="81"/>
      <c r="J916" s="83"/>
      <c r="K916" s="84"/>
      <c r="L916" s="84"/>
      <c r="M916" s="85"/>
    </row>
    <row r="917" spans="1:13">
      <c r="A917" s="81"/>
      <c r="B917" s="121" t="str">
        <f>IF(COUNTIF(祝日!$B$2:$B$28,C917)&gt;0,"フィリピン祝日",IF(COUNTIF(祝日!$B$31:$B$52,C917)&gt;0,"日本の祝日",IF(COUNTIF(祝日!$B$55:$B$60,C917)&gt;0,"弊社休業日",IF(C917="","",TEXT(C917,"aaaa")))))</f>
        <v/>
      </c>
      <c r="C917" s="87"/>
      <c r="D917" s="86"/>
      <c r="E917" s="86"/>
      <c r="F917" s="124" t="str">
        <f>IF(AND(D917&lt;&gt;"",E917&lt;&gt;""),E917-D917,"")</f>
        <v/>
      </c>
      <c r="G917" s="81"/>
      <c r="H917" s="121" t="str">
        <f>IF(G917="","",VLOOKUP($G917,ご受講生徒様一覧表!$L:$M,2,FALSE))</f>
        <v/>
      </c>
      <c r="I917" s="81"/>
      <c r="J917" s="83"/>
      <c r="K917" s="84"/>
      <c r="L917" s="84"/>
      <c r="M917" s="85"/>
    </row>
    <row r="918" spans="1:13">
      <c r="A918" s="81"/>
      <c r="B918" s="121" t="str">
        <f>IF(COUNTIF(祝日!$B$2:$B$28,C918)&gt;0,"フィリピン祝日",IF(COUNTIF(祝日!$B$31:$B$52,C918)&gt;0,"日本の祝日",IF(COUNTIF(祝日!$B$55:$B$60,C918)&gt;0,"弊社休業日",IF(C918="","",TEXT(C918,"aaaa")))))</f>
        <v/>
      </c>
      <c r="C918" s="87"/>
      <c r="D918" s="86"/>
      <c r="E918" s="86"/>
      <c r="F918" s="124" t="str">
        <f>IF(AND(D918&lt;&gt;"",E918&lt;&gt;""),E918-D918,"")</f>
        <v/>
      </c>
      <c r="G918" s="81"/>
      <c r="H918" s="121" t="str">
        <f>IF(G918="","",VLOOKUP($G918,ご受講生徒様一覧表!$L:$M,2,FALSE))</f>
        <v/>
      </c>
      <c r="I918" s="81"/>
      <c r="J918" s="83"/>
      <c r="K918" s="84"/>
      <c r="L918" s="84"/>
      <c r="M918" s="85"/>
    </row>
    <row r="919" spans="1:13">
      <c r="A919" s="81"/>
      <c r="B919" s="121" t="str">
        <f>IF(COUNTIF(祝日!$B$2:$B$28,C919)&gt;0,"フィリピン祝日",IF(COUNTIF(祝日!$B$31:$B$52,C919)&gt;0,"日本の祝日",IF(COUNTIF(祝日!$B$55:$B$60,C919)&gt;0,"弊社休業日",IF(C919="","",TEXT(C919,"aaaa")))))</f>
        <v/>
      </c>
      <c r="C919" s="87"/>
      <c r="D919" s="86"/>
      <c r="E919" s="86"/>
      <c r="F919" s="124" t="str">
        <f>IF(AND(D919&lt;&gt;"",E919&lt;&gt;""),E919-D919,"")</f>
        <v/>
      </c>
      <c r="G919" s="81"/>
      <c r="H919" s="121" t="str">
        <f>IF(G919="","",VLOOKUP($G919,ご受講生徒様一覧表!$L:$M,2,FALSE))</f>
        <v/>
      </c>
      <c r="I919" s="81"/>
      <c r="J919" s="83"/>
      <c r="K919" s="84"/>
      <c r="L919" s="84"/>
      <c r="M919" s="85"/>
    </row>
    <row r="920" spans="1:13">
      <c r="A920" s="81"/>
      <c r="B920" s="121" t="str">
        <f>IF(COUNTIF(祝日!$B$2:$B$28,C920)&gt;0,"フィリピン祝日",IF(COUNTIF(祝日!$B$31:$B$52,C920)&gt;0,"日本の祝日",IF(COUNTIF(祝日!$B$55:$B$60,C920)&gt;0,"弊社休業日",IF(C920="","",TEXT(C920,"aaaa")))))</f>
        <v/>
      </c>
      <c r="C920" s="87"/>
      <c r="D920" s="86"/>
      <c r="E920" s="86"/>
      <c r="F920" s="124" t="str">
        <f>IF(AND(D920&lt;&gt;"",E920&lt;&gt;""),E920-D920,"")</f>
        <v/>
      </c>
      <c r="G920" s="81"/>
      <c r="H920" s="121" t="str">
        <f>IF(G920="","",VLOOKUP($G920,ご受講生徒様一覧表!$L:$M,2,FALSE))</f>
        <v/>
      </c>
      <c r="I920" s="81"/>
      <c r="J920" s="83"/>
      <c r="K920" s="84"/>
      <c r="L920" s="84"/>
      <c r="M920" s="85"/>
    </row>
    <row r="921" spans="1:13">
      <c r="A921" s="81"/>
      <c r="B921" s="121" t="str">
        <f>IF(COUNTIF(祝日!$B$2:$B$28,C921)&gt;0,"フィリピン祝日",IF(COUNTIF(祝日!$B$31:$B$52,C921)&gt;0,"日本の祝日",IF(COUNTIF(祝日!$B$55:$B$60,C921)&gt;0,"弊社休業日",IF(C921="","",TEXT(C921,"aaaa")))))</f>
        <v/>
      </c>
      <c r="C921" s="87"/>
      <c r="D921" s="86"/>
      <c r="E921" s="86"/>
      <c r="F921" s="124" t="str">
        <f>IF(AND(D921&lt;&gt;"",E921&lt;&gt;""),E921-D921,"")</f>
        <v/>
      </c>
      <c r="G921" s="81"/>
      <c r="H921" s="121" t="str">
        <f>IF(G921="","",VLOOKUP($G921,ご受講生徒様一覧表!$L:$M,2,FALSE))</f>
        <v/>
      </c>
      <c r="I921" s="81"/>
      <c r="J921" s="83"/>
      <c r="K921" s="84"/>
      <c r="L921" s="84"/>
      <c r="M921" s="85"/>
    </row>
    <row r="922" spans="1:13">
      <c r="A922" s="81"/>
      <c r="B922" s="121" t="str">
        <f>IF(COUNTIF(祝日!$B$2:$B$28,C922)&gt;0,"フィリピン祝日",IF(COUNTIF(祝日!$B$31:$B$52,C922)&gt;0,"日本の祝日",IF(COUNTIF(祝日!$B$55:$B$60,C922)&gt;0,"弊社休業日",IF(C922="","",TEXT(C922,"aaaa")))))</f>
        <v/>
      </c>
      <c r="C922" s="87"/>
      <c r="D922" s="86"/>
      <c r="E922" s="86"/>
      <c r="F922" s="124" t="str">
        <f>IF(AND(D922&lt;&gt;"",E922&lt;&gt;""),E922-D922,"")</f>
        <v/>
      </c>
      <c r="G922" s="81"/>
      <c r="H922" s="121" t="str">
        <f>IF(G922="","",VLOOKUP($G922,ご受講生徒様一覧表!$L:$M,2,FALSE))</f>
        <v/>
      </c>
      <c r="I922" s="81"/>
      <c r="J922" s="83"/>
      <c r="K922" s="84"/>
      <c r="L922" s="84"/>
      <c r="M922" s="85"/>
    </row>
    <row r="923" spans="1:13">
      <c r="A923" s="81"/>
      <c r="B923" s="121" t="str">
        <f>IF(COUNTIF(祝日!$B$2:$B$28,C923)&gt;0,"フィリピン祝日",IF(COUNTIF(祝日!$B$31:$B$52,C923)&gt;0,"日本の祝日",IF(COUNTIF(祝日!$B$55:$B$60,C923)&gt;0,"弊社休業日",IF(C923="","",TEXT(C923,"aaaa")))))</f>
        <v/>
      </c>
      <c r="C923" s="87"/>
      <c r="D923" s="86"/>
      <c r="E923" s="86"/>
      <c r="F923" s="124" t="str">
        <f>IF(AND(D923&lt;&gt;"",E923&lt;&gt;""),E923-D923,"")</f>
        <v/>
      </c>
      <c r="G923" s="81"/>
      <c r="H923" s="121" t="str">
        <f>IF(G923="","",VLOOKUP($G923,ご受講生徒様一覧表!$L:$M,2,FALSE))</f>
        <v/>
      </c>
      <c r="I923" s="81"/>
      <c r="J923" s="83"/>
      <c r="K923" s="84"/>
      <c r="L923" s="84"/>
      <c r="M923" s="85"/>
    </row>
    <row r="924" spans="1:13">
      <c r="A924" s="81"/>
      <c r="B924" s="121" t="str">
        <f>IF(COUNTIF(祝日!$B$2:$B$28,C924)&gt;0,"フィリピン祝日",IF(COUNTIF(祝日!$B$31:$B$52,C924)&gt;0,"日本の祝日",IF(COUNTIF(祝日!$B$55:$B$60,C924)&gt;0,"弊社休業日",IF(C924="","",TEXT(C924,"aaaa")))))</f>
        <v/>
      </c>
      <c r="C924" s="87"/>
      <c r="D924" s="86"/>
      <c r="E924" s="86"/>
      <c r="F924" s="124" t="str">
        <f>IF(AND(D924&lt;&gt;"",E924&lt;&gt;""),E924-D924,"")</f>
        <v/>
      </c>
      <c r="G924" s="81"/>
      <c r="H924" s="121" t="str">
        <f>IF(G924="","",VLOOKUP($G924,ご受講生徒様一覧表!$L:$M,2,FALSE))</f>
        <v/>
      </c>
      <c r="I924" s="81"/>
      <c r="J924" s="83"/>
      <c r="K924" s="84"/>
      <c r="L924" s="84"/>
      <c r="M924" s="85"/>
    </row>
    <row r="925" spans="1:13">
      <c r="A925" s="81"/>
      <c r="B925" s="121" t="str">
        <f>IF(COUNTIF(祝日!$B$2:$B$28,C925)&gt;0,"フィリピン祝日",IF(COUNTIF(祝日!$B$31:$B$52,C925)&gt;0,"日本の祝日",IF(COUNTIF(祝日!$B$55:$B$60,C925)&gt;0,"弊社休業日",IF(C925="","",TEXT(C925,"aaaa")))))</f>
        <v/>
      </c>
      <c r="C925" s="87"/>
      <c r="D925" s="86"/>
      <c r="E925" s="86"/>
      <c r="F925" s="124" t="str">
        <f>IF(AND(D925&lt;&gt;"",E925&lt;&gt;""),E925-D925,"")</f>
        <v/>
      </c>
      <c r="G925" s="81"/>
      <c r="H925" s="121" t="str">
        <f>IF(G925="","",VLOOKUP($G925,ご受講生徒様一覧表!$L:$M,2,FALSE))</f>
        <v/>
      </c>
      <c r="I925" s="81"/>
      <c r="J925" s="83"/>
      <c r="K925" s="84"/>
      <c r="L925" s="84"/>
      <c r="M925" s="85"/>
    </row>
    <row r="926" spans="1:13">
      <c r="A926" s="81"/>
      <c r="B926" s="121" t="str">
        <f>IF(COUNTIF(祝日!$B$2:$B$28,C926)&gt;0,"フィリピン祝日",IF(COUNTIF(祝日!$B$31:$B$52,C926)&gt;0,"日本の祝日",IF(COUNTIF(祝日!$B$55:$B$60,C926)&gt;0,"弊社休業日",IF(C926="","",TEXT(C926,"aaaa")))))</f>
        <v/>
      </c>
      <c r="C926" s="87"/>
      <c r="D926" s="86"/>
      <c r="E926" s="86"/>
      <c r="F926" s="124" t="str">
        <f>IF(AND(D926&lt;&gt;"",E926&lt;&gt;""),E926-D926,"")</f>
        <v/>
      </c>
      <c r="G926" s="81"/>
      <c r="H926" s="121" t="str">
        <f>IF(G926="","",VLOOKUP($G926,ご受講生徒様一覧表!$L:$M,2,FALSE))</f>
        <v/>
      </c>
      <c r="I926" s="81"/>
      <c r="J926" s="83"/>
      <c r="K926" s="84"/>
      <c r="L926" s="84"/>
      <c r="M926" s="85"/>
    </row>
    <row r="927" spans="1:13">
      <c r="A927" s="81"/>
      <c r="B927" s="121" t="str">
        <f>IF(COUNTIF(祝日!$B$2:$B$28,C927)&gt;0,"フィリピン祝日",IF(COUNTIF(祝日!$B$31:$B$52,C927)&gt;0,"日本の祝日",IF(COUNTIF(祝日!$B$55:$B$60,C927)&gt;0,"弊社休業日",IF(C927="","",TEXT(C927,"aaaa")))))</f>
        <v/>
      </c>
      <c r="C927" s="87"/>
      <c r="D927" s="86"/>
      <c r="E927" s="86"/>
      <c r="F927" s="124" t="str">
        <f>IF(AND(D927&lt;&gt;"",E927&lt;&gt;""),E927-D927,"")</f>
        <v/>
      </c>
      <c r="G927" s="81"/>
      <c r="H927" s="121" t="str">
        <f>IF(G927="","",VLOOKUP($G927,ご受講生徒様一覧表!$L:$M,2,FALSE))</f>
        <v/>
      </c>
      <c r="I927" s="81"/>
      <c r="J927" s="83"/>
      <c r="K927" s="84"/>
      <c r="L927" s="84"/>
      <c r="M927" s="85"/>
    </row>
    <row r="928" spans="1:13">
      <c r="A928" s="81"/>
      <c r="B928" s="121" t="str">
        <f>IF(COUNTIF(祝日!$B$2:$B$28,C928)&gt;0,"フィリピン祝日",IF(COUNTIF(祝日!$B$31:$B$52,C928)&gt;0,"日本の祝日",IF(COUNTIF(祝日!$B$55:$B$60,C928)&gt;0,"弊社休業日",IF(C928="","",TEXT(C928,"aaaa")))))</f>
        <v/>
      </c>
      <c r="C928" s="87"/>
      <c r="D928" s="86"/>
      <c r="E928" s="86"/>
      <c r="F928" s="124" t="str">
        <f>IF(AND(D928&lt;&gt;"",E928&lt;&gt;""),E928-D928,"")</f>
        <v/>
      </c>
      <c r="G928" s="81"/>
      <c r="H928" s="121" t="str">
        <f>IF(G928="","",VLOOKUP($G928,ご受講生徒様一覧表!$L:$M,2,FALSE))</f>
        <v/>
      </c>
      <c r="I928" s="81"/>
      <c r="J928" s="83"/>
      <c r="K928" s="84"/>
      <c r="L928" s="84"/>
      <c r="M928" s="85"/>
    </row>
    <row r="929" spans="1:13">
      <c r="A929" s="81"/>
      <c r="B929" s="121" t="str">
        <f>IF(COUNTIF(祝日!$B$2:$B$28,C929)&gt;0,"フィリピン祝日",IF(COUNTIF(祝日!$B$31:$B$52,C929)&gt;0,"日本の祝日",IF(COUNTIF(祝日!$B$55:$B$60,C929)&gt;0,"弊社休業日",IF(C929="","",TEXT(C929,"aaaa")))))</f>
        <v/>
      </c>
      <c r="C929" s="87"/>
      <c r="D929" s="86"/>
      <c r="E929" s="86"/>
      <c r="F929" s="124" t="str">
        <f>IF(AND(D929&lt;&gt;"",E929&lt;&gt;""),E929-D929,"")</f>
        <v/>
      </c>
      <c r="G929" s="81"/>
      <c r="H929" s="121" t="str">
        <f>IF(G929="","",VLOOKUP($G929,ご受講生徒様一覧表!$L:$M,2,FALSE))</f>
        <v/>
      </c>
      <c r="I929" s="81"/>
      <c r="J929" s="83"/>
      <c r="K929" s="84"/>
      <c r="L929" s="84"/>
      <c r="M929" s="85"/>
    </row>
    <row r="930" spans="1:13">
      <c r="A930" s="81"/>
      <c r="B930" s="121" t="str">
        <f>IF(COUNTIF(祝日!$B$2:$B$28,C930)&gt;0,"フィリピン祝日",IF(COUNTIF(祝日!$B$31:$B$52,C930)&gt;0,"日本の祝日",IF(COUNTIF(祝日!$B$55:$B$60,C930)&gt;0,"弊社休業日",IF(C930="","",TEXT(C930,"aaaa")))))</f>
        <v/>
      </c>
      <c r="C930" s="87"/>
      <c r="D930" s="86"/>
      <c r="E930" s="86"/>
      <c r="F930" s="124" t="str">
        <f>IF(AND(D930&lt;&gt;"",E930&lt;&gt;""),E930-D930,"")</f>
        <v/>
      </c>
      <c r="G930" s="81"/>
      <c r="H930" s="121" t="str">
        <f>IF(G930="","",VLOOKUP($G930,ご受講生徒様一覧表!$L:$M,2,FALSE))</f>
        <v/>
      </c>
      <c r="I930" s="81"/>
      <c r="J930" s="83"/>
      <c r="K930" s="84"/>
      <c r="L930" s="84"/>
      <c r="M930" s="85"/>
    </row>
    <row r="931" spans="1:13">
      <c r="A931" s="81"/>
      <c r="B931" s="121" t="str">
        <f>IF(COUNTIF(祝日!$B$2:$B$28,C931)&gt;0,"フィリピン祝日",IF(COUNTIF(祝日!$B$31:$B$52,C931)&gt;0,"日本の祝日",IF(COUNTIF(祝日!$B$55:$B$60,C931)&gt;0,"弊社休業日",IF(C931="","",TEXT(C931,"aaaa")))))</f>
        <v/>
      </c>
      <c r="C931" s="87"/>
      <c r="D931" s="86"/>
      <c r="E931" s="86"/>
      <c r="F931" s="124" t="str">
        <f>IF(AND(D931&lt;&gt;"",E931&lt;&gt;""),E931-D931,"")</f>
        <v/>
      </c>
      <c r="G931" s="81"/>
      <c r="H931" s="121" t="str">
        <f>IF(G931="","",VLOOKUP($G931,ご受講生徒様一覧表!$L:$M,2,FALSE))</f>
        <v/>
      </c>
      <c r="I931" s="81"/>
      <c r="J931" s="83"/>
      <c r="K931" s="84"/>
      <c r="L931" s="84"/>
      <c r="M931" s="85"/>
    </row>
    <row r="932" spans="1:13">
      <c r="A932" s="81"/>
      <c r="B932" s="121" t="str">
        <f>IF(COUNTIF(祝日!$B$2:$B$28,C932)&gt;0,"フィリピン祝日",IF(COUNTIF(祝日!$B$31:$B$52,C932)&gt;0,"日本の祝日",IF(COUNTIF(祝日!$B$55:$B$60,C932)&gt;0,"弊社休業日",IF(C932="","",TEXT(C932,"aaaa")))))</f>
        <v/>
      </c>
      <c r="C932" s="87"/>
      <c r="D932" s="86"/>
      <c r="E932" s="86"/>
      <c r="F932" s="124" t="str">
        <f>IF(AND(D932&lt;&gt;"",E932&lt;&gt;""),E932-D932,"")</f>
        <v/>
      </c>
      <c r="G932" s="81"/>
      <c r="H932" s="121" t="str">
        <f>IF(G932="","",VLOOKUP($G932,ご受講生徒様一覧表!$L:$M,2,FALSE))</f>
        <v/>
      </c>
      <c r="I932" s="81"/>
      <c r="J932" s="83"/>
      <c r="K932" s="84"/>
      <c r="L932" s="84"/>
      <c r="M932" s="85"/>
    </row>
    <row r="933" spans="1:13">
      <c r="A933" s="81"/>
      <c r="B933" s="121" t="str">
        <f>IF(COUNTIF(祝日!$B$2:$B$28,C933)&gt;0,"フィリピン祝日",IF(COUNTIF(祝日!$B$31:$B$52,C933)&gt;0,"日本の祝日",IF(COUNTIF(祝日!$B$55:$B$60,C933)&gt;0,"弊社休業日",IF(C933="","",TEXT(C933,"aaaa")))))</f>
        <v/>
      </c>
      <c r="C933" s="87"/>
      <c r="D933" s="86"/>
      <c r="E933" s="86"/>
      <c r="F933" s="124" t="str">
        <f>IF(AND(D933&lt;&gt;"",E933&lt;&gt;""),E933-D933,"")</f>
        <v/>
      </c>
      <c r="G933" s="81"/>
      <c r="H933" s="121" t="str">
        <f>IF(G933="","",VLOOKUP($G933,ご受講生徒様一覧表!$L:$M,2,FALSE))</f>
        <v/>
      </c>
      <c r="I933" s="81"/>
      <c r="J933" s="83"/>
      <c r="K933" s="84"/>
      <c r="L933" s="84"/>
      <c r="M933" s="85"/>
    </row>
    <row r="934" spans="1:13">
      <c r="A934" s="81"/>
      <c r="B934" s="121" t="str">
        <f>IF(COUNTIF(祝日!$B$2:$B$28,C934)&gt;0,"フィリピン祝日",IF(COUNTIF(祝日!$B$31:$B$52,C934)&gt;0,"日本の祝日",IF(COUNTIF(祝日!$B$55:$B$60,C934)&gt;0,"弊社休業日",IF(C934="","",TEXT(C934,"aaaa")))))</f>
        <v/>
      </c>
      <c r="C934" s="87"/>
      <c r="D934" s="86"/>
      <c r="E934" s="86"/>
      <c r="F934" s="124" t="str">
        <f>IF(AND(D934&lt;&gt;"",E934&lt;&gt;""),E934-D934,"")</f>
        <v/>
      </c>
      <c r="G934" s="81"/>
      <c r="H934" s="121" t="str">
        <f>IF(G934="","",VLOOKUP($G934,ご受講生徒様一覧表!$L:$M,2,FALSE))</f>
        <v/>
      </c>
      <c r="I934" s="81"/>
      <c r="J934" s="83"/>
      <c r="K934" s="84"/>
      <c r="L934" s="84"/>
      <c r="M934" s="85"/>
    </row>
    <row r="935" spans="1:13">
      <c r="A935" s="81"/>
      <c r="B935" s="121" t="str">
        <f>IF(COUNTIF(祝日!$B$2:$B$28,C935)&gt;0,"フィリピン祝日",IF(COUNTIF(祝日!$B$31:$B$52,C935)&gt;0,"日本の祝日",IF(COUNTIF(祝日!$B$55:$B$60,C935)&gt;0,"弊社休業日",IF(C935="","",TEXT(C935,"aaaa")))))</f>
        <v/>
      </c>
      <c r="C935" s="87"/>
      <c r="D935" s="86"/>
      <c r="E935" s="86"/>
      <c r="F935" s="124" t="str">
        <f>IF(AND(D935&lt;&gt;"",E935&lt;&gt;""),E935-D935,"")</f>
        <v/>
      </c>
      <c r="G935" s="81"/>
      <c r="H935" s="121" t="str">
        <f>IF(G935="","",VLOOKUP($G935,ご受講生徒様一覧表!$L:$M,2,FALSE))</f>
        <v/>
      </c>
      <c r="I935" s="81"/>
      <c r="J935" s="83"/>
      <c r="K935" s="84"/>
      <c r="L935" s="84"/>
      <c r="M935" s="85"/>
    </row>
    <row r="936" spans="1:13">
      <c r="A936" s="81"/>
      <c r="B936" s="121" t="str">
        <f>IF(COUNTIF(祝日!$B$2:$B$28,C936)&gt;0,"フィリピン祝日",IF(COUNTIF(祝日!$B$31:$B$52,C936)&gt;0,"日本の祝日",IF(COUNTIF(祝日!$B$55:$B$60,C936)&gt;0,"弊社休業日",IF(C936="","",TEXT(C936,"aaaa")))))</f>
        <v/>
      </c>
      <c r="C936" s="87"/>
      <c r="D936" s="86"/>
      <c r="E936" s="86"/>
      <c r="F936" s="124" t="str">
        <f>IF(AND(D936&lt;&gt;"",E936&lt;&gt;""),E936-D936,"")</f>
        <v/>
      </c>
      <c r="G936" s="81"/>
      <c r="H936" s="121" t="str">
        <f>IF(G936="","",VLOOKUP($G936,ご受講生徒様一覧表!$L:$M,2,FALSE))</f>
        <v/>
      </c>
      <c r="I936" s="81"/>
      <c r="J936" s="83"/>
      <c r="K936" s="84"/>
      <c r="L936" s="84"/>
      <c r="M936" s="85"/>
    </row>
    <row r="937" spans="1:13">
      <c r="A937" s="81"/>
      <c r="B937" s="121" t="str">
        <f>IF(COUNTIF(祝日!$B$2:$B$28,C937)&gt;0,"フィリピン祝日",IF(COUNTIF(祝日!$B$31:$B$52,C937)&gt;0,"日本の祝日",IF(COUNTIF(祝日!$B$55:$B$60,C937)&gt;0,"弊社休業日",IF(C937="","",TEXT(C937,"aaaa")))))</f>
        <v/>
      </c>
      <c r="C937" s="87"/>
      <c r="D937" s="86"/>
      <c r="E937" s="86"/>
      <c r="F937" s="124" t="str">
        <f>IF(AND(D937&lt;&gt;"",E937&lt;&gt;""),E937-D937,"")</f>
        <v/>
      </c>
      <c r="G937" s="81"/>
      <c r="H937" s="121" t="str">
        <f>IF(G937="","",VLOOKUP($G937,ご受講生徒様一覧表!$L:$M,2,FALSE))</f>
        <v/>
      </c>
      <c r="I937" s="81"/>
      <c r="J937" s="83"/>
      <c r="K937" s="84"/>
      <c r="L937" s="84"/>
      <c r="M937" s="85"/>
    </row>
    <row r="938" spans="1:13">
      <c r="A938" s="81"/>
      <c r="B938" s="121" t="str">
        <f>IF(COUNTIF(祝日!$B$2:$B$28,C938)&gt;0,"フィリピン祝日",IF(COUNTIF(祝日!$B$31:$B$52,C938)&gt;0,"日本の祝日",IF(COUNTIF(祝日!$B$55:$B$60,C938)&gt;0,"弊社休業日",IF(C938="","",TEXT(C938,"aaaa")))))</f>
        <v/>
      </c>
      <c r="C938" s="87"/>
      <c r="D938" s="86"/>
      <c r="E938" s="86"/>
      <c r="F938" s="124" t="str">
        <f>IF(AND(D938&lt;&gt;"",E938&lt;&gt;""),E938-D938,"")</f>
        <v/>
      </c>
      <c r="G938" s="81"/>
      <c r="H938" s="121" t="str">
        <f>IF(G938="","",VLOOKUP($G938,ご受講生徒様一覧表!$L:$M,2,FALSE))</f>
        <v/>
      </c>
      <c r="I938" s="81"/>
      <c r="J938" s="83"/>
      <c r="K938" s="84"/>
      <c r="L938" s="84"/>
      <c r="M938" s="85"/>
    </row>
    <row r="939" spans="1:13">
      <c r="A939" s="81"/>
      <c r="B939" s="121" t="str">
        <f>IF(COUNTIF(祝日!$B$2:$B$28,C939)&gt;0,"フィリピン祝日",IF(COUNTIF(祝日!$B$31:$B$52,C939)&gt;0,"日本の祝日",IF(COUNTIF(祝日!$B$55:$B$60,C939)&gt;0,"弊社休業日",IF(C939="","",TEXT(C939,"aaaa")))))</f>
        <v/>
      </c>
      <c r="C939" s="87"/>
      <c r="D939" s="86"/>
      <c r="E939" s="86"/>
      <c r="F939" s="124" t="str">
        <f>IF(AND(D939&lt;&gt;"",E939&lt;&gt;""),E939-D939,"")</f>
        <v/>
      </c>
      <c r="G939" s="81"/>
      <c r="H939" s="121" t="str">
        <f>IF(G939="","",VLOOKUP($G939,ご受講生徒様一覧表!$L:$M,2,FALSE))</f>
        <v/>
      </c>
      <c r="I939" s="81"/>
      <c r="J939" s="83"/>
      <c r="K939" s="84"/>
      <c r="L939" s="84"/>
      <c r="M939" s="85"/>
    </row>
    <row r="940" spans="1:13">
      <c r="A940" s="81"/>
      <c r="B940" s="121" t="str">
        <f>IF(COUNTIF(祝日!$B$2:$B$28,C940)&gt;0,"フィリピン祝日",IF(COUNTIF(祝日!$B$31:$B$52,C940)&gt;0,"日本の祝日",IF(COUNTIF(祝日!$B$55:$B$60,C940)&gt;0,"弊社休業日",IF(C940="","",TEXT(C940,"aaaa")))))</f>
        <v/>
      </c>
      <c r="C940" s="87"/>
      <c r="D940" s="86"/>
      <c r="E940" s="86"/>
      <c r="F940" s="124" t="str">
        <f>IF(AND(D940&lt;&gt;"",E940&lt;&gt;""),E940-D940,"")</f>
        <v/>
      </c>
      <c r="G940" s="81"/>
      <c r="H940" s="121" t="str">
        <f>IF(G940="","",VLOOKUP($G940,ご受講生徒様一覧表!$L:$M,2,FALSE))</f>
        <v/>
      </c>
      <c r="I940" s="81"/>
      <c r="J940" s="83"/>
      <c r="K940" s="84"/>
      <c r="L940" s="84"/>
      <c r="M940" s="85"/>
    </row>
    <row r="941" spans="1:13">
      <c r="A941" s="81"/>
      <c r="B941" s="121" t="str">
        <f>IF(COUNTIF(祝日!$B$2:$B$28,C941)&gt;0,"フィリピン祝日",IF(COUNTIF(祝日!$B$31:$B$52,C941)&gt;0,"日本の祝日",IF(COUNTIF(祝日!$B$55:$B$60,C941)&gt;0,"弊社休業日",IF(C941="","",TEXT(C941,"aaaa")))))</f>
        <v/>
      </c>
      <c r="C941" s="87"/>
      <c r="D941" s="86"/>
      <c r="E941" s="86"/>
      <c r="F941" s="124" t="str">
        <f>IF(AND(D941&lt;&gt;"",E941&lt;&gt;""),E941-D941,"")</f>
        <v/>
      </c>
      <c r="G941" s="81"/>
      <c r="H941" s="121" t="str">
        <f>IF(G941="","",VLOOKUP($G941,ご受講生徒様一覧表!$L:$M,2,FALSE))</f>
        <v/>
      </c>
      <c r="I941" s="81"/>
      <c r="J941" s="83"/>
      <c r="K941" s="84"/>
      <c r="L941" s="84"/>
      <c r="M941" s="85"/>
    </row>
    <row r="942" spans="1:13">
      <c r="A942" s="81"/>
      <c r="B942" s="121" t="str">
        <f>IF(COUNTIF(祝日!$B$2:$B$28,C942)&gt;0,"フィリピン祝日",IF(COUNTIF(祝日!$B$31:$B$52,C942)&gt;0,"日本の祝日",IF(COUNTIF(祝日!$B$55:$B$60,C942)&gt;0,"弊社休業日",IF(C942="","",TEXT(C942,"aaaa")))))</f>
        <v/>
      </c>
      <c r="C942" s="87"/>
      <c r="D942" s="86"/>
      <c r="E942" s="86"/>
      <c r="F942" s="124" t="str">
        <f>IF(AND(D942&lt;&gt;"",E942&lt;&gt;""),E942-D942,"")</f>
        <v/>
      </c>
      <c r="G942" s="81"/>
      <c r="H942" s="121" t="str">
        <f>IF(G942="","",VLOOKUP($G942,ご受講生徒様一覧表!$L:$M,2,FALSE))</f>
        <v/>
      </c>
      <c r="I942" s="81"/>
      <c r="J942" s="83"/>
      <c r="K942" s="84"/>
      <c r="L942" s="84"/>
      <c r="M942" s="85"/>
    </row>
    <row r="943" spans="1:13">
      <c r="A943" s="81"/>
      <c r="B943" s="121" t="str">
        <f>IF(COUNTIF(祝日!$B$2:$B$28,C943)&gt;0,"フィリピン祝日",IF(COUNTIF(祝日!$B$31:$B$52,C943)&gt;0,"日本の祝日",IF(COUNTIF(祝日!$B$55:$B$60,C943)&gt;0,"弊社休業日",IF(C943="","",TEXT(C943,"aaaa")))))</f>
        <v/>
      </c>
      <c r="C943" s="87"/>
      <c r="D943" s="86"/>
      <c r="E943" s="86"/>
      <c r="F943" s="124" t="str">
        <f>IF(AND(D943&lt;&gt;"",E943&lt;&gt;""),E943-D943,"")</f>
        <v/>
      </c>
      <c r="G943" s="81"/>
      <c r="H943" s="121" t="str">
        <f>IF(G943="","",VLOOKUP($G943,ご受講生徒様一覧表!$L:$M,2,FALSE))</f>
        <v/>
      </c>
      <c r="I943" s="81"/>
      <c r="J943" s="83"/>
      <c r="K943" s="84"/>
      <c r="L943" s="84"/>
      <c r="M943" s="85"/>
    </row>
    <row r="944" spans="1:13">
      <c r="A944" s="81"/>
      <c r="B944" s="121" t="str">
        <f>IF(COUNTIF(祝日!$B$2:$B$28,C944)&gt;0,"フィリピン祝日",IF(COUNTIF(祝日!$B$31:$B$52,C944)&gt;0,"日本の祝日",IF(COUNTIF(祝日!$B$55:$B$60,C944)&gt;0,"弊社休業日",IF(C944="","",TEXT(C944,"aaaa")))))</f>
        <v/>
      </c>
      <c r="C944" s="87"/>
      <c r="D944" s="86"/>
      <c r="E944" s="86"/>
      <c r="F944" s="124" t="str">
        <f>IF(AND(D944&lt;&gt;"",E944&lt;&gt;""),E944-D944,"")</f>
        <v/>
      </c>
      <c r="G944" s="81"/>
      <c r="H944" s="121" t="str">
        <f>IF(G944="","",VLOOKUP($G944,ご受講生徒様一覧表!$L:$M,2,FALSE))</f>
        <v/>
      </c>
      <c r="I944" s="81"/>
      <c r="J944" s="83"/>
      <c r="K944" s="84"/>
      <c r="L944" s="84"/>
      <c r="M944" s="85"/>
    </row>
    <row r="945" spans="1:13">
      <c r="A945" s="81"/>
      <c r="B945" s="121" t="str">
        <f>IF(COUNTIF(祝日!$B$2:$B$28,C945)&gt;0,"フィリピン祝日",IF(COUNTIF(祝日!$B$31:$B$52,C945)&gt;0,"日本の祝日",IF(COUNTIF(祝日!$B$55:$B$60,C945)&gt;0,"弊社休業日",IF(C945="","",TEXT(C945,"aaaa")))))</f>
        <v/>
      </c>
      <c r="C945" s="87"/>
      <c r="D945" s="86"/>
      <c r="E945" s="86"/>
      <c r="F945" s="124" t="str">
        <f>IF(AND(D945&lt;&gt;"",E945&lt;&gt;""),E945-D945,"")</f>
        <v/>
      </c>
      <c r="G945" s="81"/>
      <c r="H945" s="121" t="str">
        <f>IF(G945="","",VLOOKUP($G945,ご受講生徒様一覧表!$L:$M,2,FALSE))</f>
        <v/>
      </c>
      <c r="I945" s="81"/>
      <c r="J945" s="83"/>
      <c r="K945" s="84"/>
      <c r="L945" s="84"/>
      <c r="M945" s="85"/>
    </row>
    <row r="946" spans="1:13">
      <c r="A946" s="81"/>
      <c r="B946" s="121" t="str">
        <f>IF(COUNTIF(祝日!$B$2:$B$28,C946)&gt;0,"フィリピン祝日",IF(COUNTIF(祝日!$B$31:$B$52,C946)&gt;0,"日本の祝日",IF(COUNTIF(祝日!$B$55:$B$60,C946)&gt;0,"弊社休業日",IF(C946="","",TEXT(C946,"aaaa")))))</f>
        <v/>
      </c>
      <c r="C946" s="87"/>
      <c r="D946" s="86"/>
      <c r="E946" s="86"/>
      <c r="F946" s="124" t="str">
        <f>IF(AND(D946&lt;&gt;"",E946&lt;&gt;""),E946-D946,"")</f>
        <v/>
      </c>
      <c r="G946" s="81"/>
      <c r="H946" s="121" t="str">
        <f>IF(G946="","",VLOOKUP($G946,ご受講生徒様一覧表!$L:$M,2,FALSE))</f>
        <v/>
      </c>
      <c r="I946" s="81"/>
      <c r="J946" s="83"/>
      <c r="K946" s="84"/>
      <c r="L946" s="84"/>
      <c r="M946" s="85"/>
    </row>
    <row r="947" spans="1:13">
      <c r="A947" s="81"/>
      <c r="B947" s="121" t="str">
        <f>IF(COUNTIF(祝日!$B$2:$B$28,C947)&gt;0,"フィリピン祝日",IF(COUNTIF(祝日!$B$31:$B$52,C947)&gt;0,"日本の祝日",IF(COUNTIF(祝日!$B$55:$B$60,C947)&gt;0,"弊社休業日",IF(C947="","",TEXT(C947,"aaaa")))))</f>
        <v/>
      </c>
      <c r="C947" s="87"/>
      <c r="D947" s="86"/>
      <c r="E947" s="86"/>
      <c r="F947" s="124" t="str">
        <f>IF(AND(D947&lt;&gt;"",E947&lt;&gt;""),E947-D947,"")</f>
        <v/>
      </c>
      <c r="G947" s="81"/>
      <c r="H947" s="121" t="str">
        <f>IF(G947="","",VLOOKUP($G947,ご受講生徒様一覧表!$L:$M,2,FALSE))</f>
        <v/>
      </c>
      <c r="I947" s="81"/>
      <c r="J947" s="83"/>
      <c r="K947" s="84"/>
      <c r="L947" s="84"/>
      <c r="M947" s="85"/>
    </row>
    <row r="948" spans="1:13">
      <c r="A948" s="81"/>
      <c r="B948" s="121" t="str">
        <f>IF(COUNTIF(祝日!$B$2:$B$28,C948)&gt;0,"フィリピン祝日",IF(COUNTIF(祝日!$B$31:$B$52,C948)&gt;0,"日本の祝日",IF(COUNTIF(祝日!$B$55:$B$60,C948)&gt;0,"弊社休業日",IF(C948="","",TEXT(C948,"aaaa")))))</f>
        <v/>
      </c>
      <c r="C948" s="87"/>
      <c r="D948" s="86"/>
      <c r="E948" s="86"/>
      <c r="F948" s="124" t="str">
        <f>IF(AND(D948&lt;&gt;"",E948&lt;&gt;""),E948-D948,"")</f>
        <v/>
      </c>
      <c r="G948" s="81"/>
      <c r="H948" s="121" t="str">
        <f>IF(G948="","",VLOOKUP($G948,ご受講生徒様一覧表!$L:$M,2,FALSE))</f>
        <v/>
      </c>
      <c r="I948" s="81"/>
      <c r="J948" s="83"/>
      <c r="K948" s="84"/>
      <c r="L948" s="84"/>
      <c r="M948" s="85"/>
    </row>
    <row r="949" spans="1:13">
      <c r="A949" s="81"/>
      <c r="B949" s="121" t="str">
        <f>IF(COUNTIF(祝日!$B$2:$B$28,C949)&gt;0,"フィリピン祝日",IF(COUNTIF(祝日!$B$31:$B$52,C949)&gt;0,"日本の祝日",IF(COUNTIF(祝日!$B$55:$B$60,C949)&gt;0,"弊社休業日",IF(C949="","",TEXT(C949,"aaaa")))))</f>
        <v/>
      </c>
      <c r="C949" s="87"/>
      <c r="D949" s="86"/>
      <c r="E949" s="86"/>
      <c r="F949" s="124" t="str">
        <f>IF(AND(D949&lt;&gt;"",E949&lt;&gt;""),E949-D949,"")</f>
        <v/>
      </c>
      <c r="G949" s="81"/>
      <c r="H949" s="121" t="str">
        <f>IF(G949="","",VLOOKUP($G949,ご受講生徒様一覧表!$L:$M,2,FALSE))</f>
        <v/>
      </c>
      <c r="I949" s="81"/>
      <c r="J949" s="83"/>
      <c r="K949" s="84"/>
      <c r="L949" s="84"/>
      <c r="M949" s="85"/>
    </row>
    <row r="950" spans="1:13">
      <c r="A950" s="81"/>
      <c r="B950" s="121" t="str">
        <f>IF(COUNTIF(祝日!$B$2:$B$28,C950)&gt;0,"フィリピン祝日",IF(COUNTIF(祝日!$B$31:$B$52,C950)&gt;0,"日本の祝日",IF(COUNTIF(祝日!$B$55:$B$60,C950)&gt;0,"弊社休業日",IF(C950="","",TEXT(C950,"aaaa")))))</f>
        <v/>
      </c>
      <c r="C950" s="87"/>
      <c r="D950" s="86"/>
      <c r="E950" s="86"/>
      <c r="F950" s="124" t="str">
        <f>IF(AND(D950&lt;&gt;"",E950&lt;&gt;""),E950-D950,"")</f>
        <v/>
      </c>
      <c r="G950" s="81"/>
      <c r="H950" s="121" t="str">
        <f>IF(G950="","",VLOOKUP($G950,ご受講生徒様一覧表!$L:$M,2,FALSE))</f>
        <v/>
      </c>
      <c r="I950" s="81"/>
      <c r="J950" s="83"/>
      <c r="K950" s="84"/>
      <c r="L950" s="84"/>
      <c r="M950" s="85"/>
    </row>
    <row r="951" spans="1:13">
      <c r="A951" s="81"/>
      <c r="B951" s="121" t="str">
        <f>IF(COUNTIF(祝日!$B$2:$B$28,C951)&gt;0,"フィリピン祝日",IF(COUNTIF(祝日!$B$31:$B$52,C951)&gt;0,"日本の祝日",IF(COUNTIF(祝日!$B$55:$B$60,C951)&gt;0,"弊社休業日",IF(C951="","",TEXT(C951,"aaaa")))))</f>
        <v/>
      </c>
      <c r="C951" s="87"/>
      <c r="D951" s="86"/>
      <c r="E951" s="86"/>
      <c r="F951" s="124" t="str">
        <f>IF(AND(D951&lt;&gt;"",E951&lt;&gt;""),E951-D951,"")</f>
        <v/>
      </c>
      <c r="G951" s="81"/>
      <c r="H951" s="121" t="str">
        <f>IF(G951="","",VLOOKUP($G951,ご受講生徒様一覧表!$L:$M,2,FALSE))</f>
        <v/>
      </c>
      <c r="I951" s="81"/>
      <c r="J951" s="83"/>
      <c r="K951" s="84"/>
      <c r="L951" s="84"/>
      <c r="M951" s="85"/>
    </row>
    <row r="952" spans="1:13">
      <c r="A952" s="81"/>
      <c r="B952" s="121" t="str">
        <f>IF(COUNTIF(祝日!$B$2:$B$28,C952)&gt;0,"フィリピン祝日",IF(COUNTIF(祝日!$B$31:$B$52,C952)&gt;0,"日本の祝日",IF(COUNTIF(祝日!$B$55:$B$60,C952)&gt;0,"弊社休業日",IF(C952="","",TEXT(C952,"aaaa")))))</f>
        <v/>
      </c>
      <c r="C952" s="87"/>
      <c r="D952" s="86"/>
      <c r="E952" s="86"/>
      <c r="F952" s="124" t="str">
        <f>IF(AND(D952&lt;&gt;"",E952&lt;&gt;""),E952-D952,"")</f>
        <v/>
      </c>
      <c r="G952" s="81"/>
      <c r="H952" s="121" t="str">
        <f>IF(G952="","",VLOOKUP($G952,ご受講生徒様一覧表!$L:$M,2,FALSE))</f>
        <v/>
      </c>
      <c r="I952" s="81"/>
      <c r="J952" s="83"/>
      <c r="K952" s="84"/>
      <c r="L952" s="84"/>
      <c r="M952" s="85"/>
    </row>
    <row r="953" spans="1:13">
      <c r="A953" s="81"/>
      <c r="B953" s="121" t="str">
        <f>IF(COUNTIF(祝日!$B$2:$B$28,C953)&gt;0,"フィリピン祝日",IF(COUNTIF(祝日!$B$31:$B$52,C953)&gt;0,"日本の祝日",IF(COUNTIF(祝日!$B$55:$B$60,C953)&gt;0,"弊社休業日",IF(C953="","",TEXT(C953,"aaaa")))))</f>
        <v/>
      </c>
      <c r="C953" s="87"/>
      <c r="D953" s="86"/>
      <c r="E953" s="86"/>
      <c r="F953" s="124" t="str">
        <f>IF(AND(D953&lt;&gt;"",E953&lt;&gt;""),E953-D953,"")</f>
        <v/>
      </c>
      <c r="G953" s="81"/>
      <c r="H953" s="121" t="str">
        <f>IF(G953="","",VLOOKUP($G953,ご受講生徒様一覧表!$L:$M,2,FALSE))</f>
        <v/>
      </c>
      <c r="I953" s="81"/>
      <c r="J953" s="83"/>
      <c r="K953" s="84"/>
      <c r="L953" s="84"/>
      <c r="M953" s="85"/>
    </row>
    <row r="954" spans="1:13">
      <c r="A954" s="81"/>
      <c r="B954" s="121" t="str">
        <f>IF(COUNTIF(祝日!$B$2:$B$28,C954)&gt;0,"フィリピン祝日",IF(COUNTIF(祝日!$B$31:$B$52,C954)&gt;0,"日本の祝日",IF(COUNTIF(祝日!$B$55:$B$60,C954)&gt;0,"弊社休業日",IF(C954="","",TEXT(C954,"aaaa")))))</f>
        <v/>
      </c>
      <c r="C954" s="87"/>
      <c r="D954" s="86"/>
      <c r="E954" s="86"/>
      <c r="F954" s="124" t="str">
        <f>IF(AND(D954&lt;&gt;"",E954&lt;&gt;""),E954-D954,"")</f>
        <v/>
      </c>
      <c r="G954" s="81"/>
      <c r="H954" s="121" t="str">
        <f>IF(G954="","",VLOOKUP($G954,ご受講生徒様一覧表!$L:$M,2,FALSE))</f>
        <v/>
      </c>
      <c r="I954" s="81"/>
      <c r="J954" s="83"/>
      <c r="K954" s="84"/>
      <c r="L954" s="84"/>
      <c r="M954" s="85"/>
    </row>
    <row r="955" spans="1:13">
      <c r="A955" s="81"/>
      <c r="B955" s="121" t="str">
        <f>IF(COUNTIF(祝日!$B$2:$B$28,C955)&gt;0,"フィリピン祝日",IF(COUNTIF(祝日!$B$31:$B$52,C955)&gt;0,"日本の祝日",IF(COUNTIF(祝日!$B$55:$B$60,C955)&gt;0,"弊社休業日",IF(C955="","",TEXT(C955,"aaaa")))))</f>
        <v/>
      </c>
      <c r="C955" s="87"/>
      <c r="D955" s="86"/>
      <c r="E955" s="86"/>
      <c r="F955" s="124" t="str">
        <f>IF(AND(D955&lt;&gt;"",E955&lt;&gt;""),E955-D955,"")</f>
        <v/>
      </c>
      <c r="G955" s="81"/>
      <c r="H955" s="121" t="str">
        <f>IF(G955="","",VLOOKUP($G955,ご受講生徒様一覧表!$L:$M,2,FALSE))</f>
        <v/>
      </c>
      <c r="I955" s="81"/>
      <c r="J955" s="83"/>
      <c r="K955" s="84"/>
      <c r="L955" s="84"/>
      <c r="M955" s="85"/>
    </row>
    <row r="956" spans="1:13">
      <c r="A956" s="81"/>
      <c r="B956" s="121" t="str">
        <f>IF(COUNTIF(祝日!$B$2:$B$28,C956)&gt;0,"フィリピン祝日",IF(COUNTIF(祝日!$B$31:$B$52,C956)&gt;0,"日本の祝日",IF(COUNTIF(祝日!$B$55:$B$60,C956)&gt;0,"弊社休業日",IF(C956="","",TEXT(C956,"aaaa")))))</f>
        <v/>
      </c>
      <c r="C956" s="87"/>
      <c r="D956" s="86"/>
      <c r="E956" s="86"/>
      <c r="F956" s="124" t="str">
        <f>IF(AND(D956&lt;&gt;"",E956&lt;&gt;""),E956-D956,"")</f>
        <v/>
      </c>
      <c r="G956" s="81"/>
      <c r="H956" s="121" t="str">
        <f>IF(G956="","",VLOOKUP($G956,ご受講生徒様一覧表!$L:$M,2,FALSE))</f>
        <v/>
      </c>
      <c r="I956" s="81"/>
      <c r="J956" s="83"/>
      <c r="K956" s="84"/>
      <c r="L956" s="84"/>
      <c r="M956" s="85"/>
    </row>
    <row r="957" spans="1:13">
      <c r="A957" s="81"/>
      <c r="B957" s="121" t="str">
        <f>IF(COUNTIF(祝日!$B$2:$B$28,C957)&gt;0,"フィリピン祝日",IF(COUNTIF(祝日!$B$31:$B$52,C957)&gt;0,"日本の祝日",IF(COUNTIF(祝日!$B$55:$B$60,C957)&gt;0,"弊社休業日",IF(C957="","",TEXT(C957,"aaaa")))))</f>
        <v/>
      </c>
      <c r="C957" s="87"/>
      <c r="D957" s="86"/>
      <c r="E957" s="86"/>
      <c r="F957" s="124" t="str">
        <f>IF(AND(D957&lt;&gt;"",E957&lt;&gt;""),E957-D957,"")</f>
        <v/>
      </c>
      <c r="G957" s="81"/>
      <c r="H957" s="121" t="str">
        <f>IF(G957="","",VLOOKUP($G957,ご受講生徒様一覧表!$L:$M,2,FALSE))</f>
        <v/>
      </c>
      <c r="I957" s="81"/>
      <c r="J957" s="83"/>
      <c r="K957" s="84"/>
      <c r="L957" s="84"/>
      <c r="M957" s="85"/>
    </row>
    <row r="958" spans="1:13">
      <c r="A958" s="81"/>
      <c r="B958" s="121" t="str">
        <f>IF(COUNTIF(祝日!$B$2:$B$28,C958)&gt;0,"フィリピン祝日",IF(COUNTIF(祝日!$B$31:$B$52,C958)&gt;0,"日本の祝日",IF(COUNTIF(祝日!$B$55:$B$60,C958)&gt;0,"弊社休業日",IF(C958="","",TEXT(C958,"aaaa")))))</f>
        <v/>
      </c>
      <c r="C958" s="87"/>
      <c r="D958" s="86"/>
      <c r="E958" s="86"/>
      <c r="F958" s="124" t="str">
        <f>IF(AND(D958&lt;&gt;"",E958&lt;&gt;""),E958-D958,"")</f>
        <v/>
      </c>
      <c r="G958" s="81"/>
      <c r="H958" s="121" t="str">
        <f>IF(G958="","",VLOOKUP($G958,ご受講生徒様一覧表!$L:$M,2,FALSE))</f>
        <v/>
      </c>
      <c r="I958" s="81"/>
      <c r="J958" s="83"/>
      <c r="K958" s="84"/>
      <c r="L958" s="84"/>
      <c r="M958" s="85"/>
    </row>
    <row r="959" spans="1:13">
      <c r="A959" s="81"/>
      <c r="B959" s="121" t="str">
        <f>IF(COUNTIF(祝日!$B$2:$B$28,C959)&gt;0,"フィリピン祝日",IF(COUNTIF(祝日!$B$31:$B$52,C959)&gt;0,"日本の祝日",IF(COUNTIF(祝日!$B$55:$B$60,C959)&gt;0,"弊社休業日",IF(C959="","",TEXT(C959,"aaaa")))))</f>
        <v/>
      </c>
      <c r="C959" s="87"/>
      <c r="D959" s="86"/>
      <c r="E959" s="86"/>
      <c r="F959" s="124" t="str">
        <f>IF(AND(D959&lt;&gt;"",E959&lt;&gt;""),E959-D959,"")</f>
        <v/>
      </c>
      <c r="G959" s="81"/>
      <c r="H959" s="121" t="str">
        <f>IF(G959="","",VLOOKUP($G959,ご受講生徒様一覧表!$L:$M,2,FALSE))</f>
        <v/>
      </c>
      <c r="I959" s="81"/>
      <c r="J959" s="83"/>
      <c r="K959" s="84"/>
      <c r="L959" s="84"/>
      <c r="M959" s="85"/>
    </row>
    <row r="960" spans="1:13">
      <c r="A960" s="81"/>
      <c r="B960" s="121" t="str">
        <f>IF(COUNTIF(祝日!$B$2:$B$28,C960)&gt;0,"フィリピン祝日",IF(COUNTIF(祝日!$B$31:$B$52,C960)&gt;0,"日本の祝日",IF(COUNTIF(祝日!$B$55:$B$60,C960)&gt;0,"弊社休業日",IF(C960="","",TEXT(C960,"aaaa")))))</f>
        <v/>
      </c>
      <c r="C960" s="87"/>
      <c r="D960" s="86"/>
      <c r="E960" s="86"/>
      <c r="F960" s="124" t="str">
        <f>IF(AND(D960&lt;&gt;"",E960&lt;&gt;""),E960-D960,"")</f>
        <v/>
      </c>
      <c r="G960" s="81"/>
      <c r="H960" s="121" t="str">
        <f>IF(G960="","",VLOOKUP($G960,ご受講生徒様一覧表!$L:$M,2,FALSE))</f>
        <v/>
      </c>
      <c r="I960" s="81"/>
      <c r="J960" s="83"/>
      <c r="K960" s="84"/>
      <c r="L960" s="84"/>
      <c r="M960" s="85"/>
    </row>
    <row r="961" spans="1:13">
      <c r="A961" s="81"/>
      <c r="B961" s="121" t="str">
        <f>IF(COUNTIF(祝日!$B$2:$B$28,C961)&gt;0,"フィリピン祝日",IF(COUNTIF(祝日!$B$31:$B$52,C961)&gt;0,"日本の祝日",IF(COUNTIF(祝日!$B$55:$B$60,C961)&gt;0,"弊社休業日",IF(C961="","",TEXT(C961,"aaaa")))))</f>
        <v/>
      </c>
      <c r="C961" s="87"/>
      <c r="D961" s="86"/>
      <c r="E961" s="86"/>
      <c r="F961" s="124" t="str">
        <f>IF(AND(D961&lt;&gt;"",E961&lt;&gt;""),E961-D961,"")</f>
        <v/>
      </c>
      <c r="G961" s="81"/>
      <c r="H961" s="121" t="str">
        <f>IF(G961="","",VLOOKUP($G961,ご受講生徒様一覧表!$L:$M,2,FALSE))</f>
        <v/>
      </c>
      <c r="I961" s="81"/>
      <c r="J961" s="83"/>
      <c r="K961" s="84"/>
      <c r="L961" s="84"/>
      <c r="M961" s="85"/>
    </row>
    <row r="962" spans="1:13">
      <c r="A962" s="81"/>
      <c r="B962" s="121" t="str">
        <f>IF(COUNTIF(祝日!$B$2:$B$28,C962)&gt;0,"フィリピン祝日",IF(COUNTIF(祝日!$B$31:$B$52,C962)&gt;0,"日本の祝日",IF(COUNTIF(祝日!$B$55:$B$60,C962)&gt;0,"弊社休業日",IF(C962="","",TEXT(C962,"aaaa")))))</f>
        <v/>
      </c>
      <c r="C962" s="87"/>
      <c r="D962" s="86"/>
      <c r="E962" s="86"/>
      <c r="F962" s="124" t="str">
        <f>IF(AND(D962&lt;&gt;"",E962&lt;&gt;""),E962-D962,"")</f>
        <v/>
      </c>
      <c r="G962" s="81"/>
      <c r="H962" s="121" t="str">
        <f>IF(G962="","",VLOOKUP($G962,ご受講生徒様一覧表!$L:$M,2,FALSE))</f>
        <v/>
      </c>
      <c r="I962" s="81"/>
      <c r="J962" s="83"/>
      <c r="K962" s="84"/>
      <c r="L962" s="84"/>
      <c r="M962" s="85"/>
    </row>
    <row r="963" spans="1:13">
      <c r="A963" s="81"/>
      <c r="B963" s="121" t="str">
        <f>IF(COUNTIF(祝日!$B$2:$B$28,C963)&gt;0,"フィリピン祝日",IF(COUNTIF(祝日!$B$31:$B$52,C963)&gt;0,"日本の祝日",IF(COUNTIF(祝日!$B$55:$B$60,C963)&gt;0,"弊社休業日",IF(C963="","",TEXT(C963,"aaaa")))))</f>
        <v/>
      </c>
      <c r="C963" s="87"/>
      <c r="D963" s="86"/>
      <c r="E963" s="86"/>
      <c r="F963" s="124" t="str">
        <f>IF(AND(D963&lt;&gt;"",E963&lt;&gt;""),E963-D963,"")</f>
        <v/>
      </c>
      <c r="G963" s="81"/>
      <c r="H963" s="121" t="str">
        <f>IF(G963="","",VLOOKUP($G963,ご受講生徒様一覧表!$L:$M,2,FALSE))</f>
        <v/>
      </c>
      <c r="I963" s="81"/>
      <c r="J963" s="83"/>
      <c r="K963" s="84"/>
      <c r="L963" s="84"/>
      <c r="M963" s="85"/>
    </row>
    <row r="964" spans="1:13">
      <c r="A964" s="81"/>
      <c r="B964" s="121" t="str">
        <f>IF(COUNTIF(祝日!$B$2:$B$28,C964)&gt;0,"フィリピン祝日",IF(COUNTIF(祝日!$B$31:$B$52,C964)&gt;0,"日本の祝日",IF(COUNTIF(祝日!$B$55:$B$60,C964)&gt;0,"弊社休業日",IF(C964="","",TEXT(C964,"aaaa")))))</f>
        <v/>
      </c>
      <c r="C964" s="87"/>
      <c r="D964" s="86"/>
      <c r="E964" s="86"/>
      <c r="F964" s="124" t="str">
        <f>IF(AND(D964&lt;&gt;"",E964&lt;&gt;""),E964-D964,"")</f>
        <v/>
      </c>
      <c r="G964" s="81"/>
      <c r="H964" s="121" t="str">
        <f>IF(G964="","",VLOOKUP($G964,ご受講生徒様一覧表!$L:$M,2,FALSE))</f>
        <v/>
      </c>
      <c r="I964" s="81"/>
      <c r="J964" s="83"/>
      <c r="K964" s="84"/>
      <c r="L964" s="84"/>
      <c r="M964" s="85"/>
    </row>
    <row r="965" spans="1:13">
      <c r="A965" s="81"/>
      <c r="B965" s="121" t="str">
        <f>IF(COUNTIF(祝日!$B$2:$B$28,C965)&gt;0,"フィリピン祝日",IF(COUNTIF(祝日!$B$31:$B$52,C965)&gt;0,"日本の祝日",IF(COUNTIF(祝日!$B$55:$B$60,C965)&gt;0,"弊社休業日",IF(C965="","",TEXT(C965,"aaaa")))))</f>
        <v/>
      </c>
      <c r="C965" s="87"/>
      <c r="D965" s="86"/>
      <c r="E965" s="86"/>
      <c r="F965" s="124" t="str">
        <f>IF(AND(D965&lt;&gt;"",E965&lt;&gt;""),E965-D965,"")</f>
        <v/>
      </c>
      <c r="G965" s="81"/>
      <c r="H965" s="121" t="str">
        <f>IF(G965="","",VLOOKUP($G965,ご受講生徒様一覧表!$L:$M,2,FALSE))</f>
        <v/>
      </c>
      <c r="I965" s="81"/>
      <c r="J965" s="83"/>
      <c r="K965" s="84"/>
      <c r="L965" s="84"/>
      <c r="M965" s="85"/>
    </row>
    <row r="966" spans="1:13">
      <c r="A966" s="81"/>
      <c r="B966" s="121" t="str">
        <f>IF(COUNTIF(祝日!$B$2:$B$28,C966)&gt;0,"フィリピン祝日",IF(COUNTIF(祝日!$B$31:$B$52,C966)&gt;0,"日本の祝日",IF(COUNTIF(祝日!$B$55:$B$60,C966)&gt;0,"弊社休業日",IF(C966="","",TEXT(C966,"aaaa")))))</f>
        <v/>
      </c>
      <c r="C966" s="87"/>
      <c r="D966" s="86"/>
      <c r="E966" s="86"/>
      <c r="F966" s="124" t="str">
        <f>IF(AND(D966&lt;&gt;"",E966&lt;&gt;""),E966-D966,"")</f>
        <v/>
      </c>
      <c r="G966" s="81"/>
      <c r="H966" s="121" t="str">
        <f>IF(G966="","",VLOOKUP($G966,ご受講生徒様一覧表!$L:$M,2,FALSE))</f>
        <v/>
      </c>
      <c r="I966" s="81"/>
      <c r="J966" s="83"/>
      <c r="K966" s="84"/>
      <c r="L966" s="84"/>
      <c r="M966" s="85"/>
    </row>
    <row r="967" spans="1:13">
      <c r="A967" s="81"/>
      <c r="B967" s="121" t="str">
        <f>IF(COUNTIF(祝日!$B$2:$B$28,C967)&gt;0,"フィリピン祝日",IF(COUNTIF(祝日!$B$31:$B$52,C967)&gt;0,"日本の祝日",IF(COUNTIF(祝日!$B$55:$B$60,C967)&gt;0,"弊社休業日",IF(C967="","",TEXT(C967,"aaaa")))))</f>
        <v/>
      </c>
      <c r="C967" s="87"/>
      <c r="D967" s="86"/>
      <c r="E967" s="86"/>
      <c r="F967" s="124" t="str">
        <f>IF(AND(D967&lt;&gt;"",E967&lt;&gt;""),E967-D967,"")</f>
        <v/>
      </c>
      <c r="G967" s="81"/>
      <c r="H967" s="121" t="str">
        <f>IF(G967="","",VLOOKUP($G967,ご受講生徒様一覧表!$L:$M,2,FALSE))</f>
        <v/>
      </c>
      <c r="I967" s="81"/>
      <c r="J967" s="83"/>
      <c r="K967" s="84"/>
      <c r="L967" s="84"/>
      <c r="M967" s="85"/>
    </row>
    <row r="968" spans="1:13">
      <c r="A968" s="81"/>
      <c r="B968" s="121" t="str">
        <f>IF(COUNTIF(祝日!$B$2:$B$28,C968)&gt;0,"フィリピン祝日",IF(COUNTIF(祝日!$B$31:$B$52,C968)&gt;0,"日本の祝日",IF(COUNTIF(祝日!$B$55:$B$60,C968)&gt;0,"弊社休業日",IF(C968="","",TEXT(C968,"aaaa")))))</f>
        <v/>
      </c>
      <c r="C968" s="87"/>
      <c r="D968" s="86"/>
      <c r="E968" s="86"/>
      <c r="F968" s="124" t="str">
        <f>IF(AND(D968&lt;&gt;"",E968&lt;&gt;""),E968-D968,"")</f>
        <v/>
      </c>
      <c r="G968" s="81"/>
      <c r="H968" s="121" t="str">
        <f>IF(G968="","",VLOOKUP($G968,ご受講生徒様一覧表!$L:$M,2,FALSE))</f>
        <v/>
      </c>
      <c r="I968" s="81"/>
      <c r="J968" s="83"/>
      <c r="K968" s="84"/>
      <c r="L968" s="84"/>
      <c r="M968" s="85"/>
    </row>
    <row r="969" spans="1:13">
      <c r="A969" s="81"/>
      <c r="B969" s="121" t="str">
        <f>IF(COUNTIF(祝日!$B$2:$B$28,C969)&gt;0,"フィリピン祝日",IF(COUNTIF(祝日!$B$31:$B$52,C969)&gt;0,"日本の祝日",IF(COUNTIF(祝日!$B$55:$B$60,C969)&gt;0,"弊社休業日",IF(C969="","",TEXT(C969,"aaaa")))))</f>
        <v/>
      </c>
      <c r="C969" s="87"/>
      <c r="D969" s="86"/>
      <c r="E969" s="86"/>
      <c r="F969" s="124" t="str">
        <f>IF(AND(D969&lt;&gt;"",E969&lt;&gt;""),E969-D969,"")</f>
        <v/>
      </c>
      <c r="G969" s="81"/>
      <c r="H969" s="121" t="str">
        <f>IF(G969="","",VLOOKUP($G969,ご受講生徒様一覧表!$L:$M,2,FALSE))</f>
        <v/>
      </c>
      <c r="I969" s="81"/>
      <c r="J969" s="83"/>
      <c r="K969" s="84"/>
      <c r="L969" s="84"/>
      <c r="M969" s="85"/>
    </row>
    <row r="970" spans="1:13">
      <c r="A970" s="81"/>
      <c r="B970" s="121" t="str">
        <f>IF(COUNTIF(祝日!$B$2:$B$28,C970)&gt;0,"フィリピン祝日",IF(COUNTIF(祝日!$B$31:$B$52,C970)&gt;0,"日本の祝日",IF(COUNTIF(祝日!$B$55:$B$60,C970)&gt;0,"弊社休業日",IF(C970="","",TEXT(C970,"aaaa")))))</f>
        <v/>
      </c>
      <c r="C970" s="87"/>
      <c r="D970" s="86"/>
      <c r="E970" s="86"/>
      <c r="F970" s="124" t="str">
        <f>IF(AND(D970&lt;&gt;"",E970&lt;&gt;""),E970-D970,"")</f>
        <v/>
      </c>
      <c r="G970" s="81"/>
      <c r="H970" s="121" t="str">
        <f>IF(G970="","",VLOOKUP($G970,ご受講生徒様一覧表!$L:$M,2,FALSE))</f>
        <v/>
      </c>
      <c r="I970" s="81"/>
      <c r="J970" s="83"/>
      <c r="K970" s="84"/>
      <c r="L970" s="84"/>
      <c r="M970" s="85"/>
    </row>
    <row r="971" spans="1:13">
      <c r="A971" s="81"/>
      <c r="B971" s="121" t="str">
        <f>IF(COUNTIF(祝日!$B$2:$B$28,C971)&gt;0,"フィリピン祝日",IF(COUNTIF(祝日!$B$31:$B$52,C971)&gt;0,"日本の祝日",IF(COUNTIF(祝日!$B$55:$B$60,C971)&gt;0,"弊社休業日",IF(C971="","",TEXT(C971,"aaaa")))))</f>
        <v/>
      </c>
      <c r="C971" s="87"/>
      <c r="D971" s="86"/>
      <c r="E971" s="86"/>
      <c r="F971" s="124" t="str">
        <f>IF(AND(D971&lt;&gt;"",E971&lt;&gt;""),E971-D971,"")</f>
        <v/>
      </c>
      <c r="G971" s="81"/>
      <c r="H971" s="121" t="str">
        <f>IF(G971="","",VLOOKUP($G971,ご受講生徒様一覧表!$L:$M,2,FALSE))</f>
        <v/>
      </c>
      <c r="I971" s="81"/>
      <c r="J971" s="83"/>
      <c r="K971" s="84"/>
      <c r="L971" s="84"/>
      <c r="M971" s="85"/>
    </row>
    <row r="972" spans="1:13">
      <c r="A972" s="81"/>
      <c r="B972" s="121" t="str">
        <f>IF(COUNTIF(祝日!$B$2:$B$28,C972)&gt;0,"フィリピン祝日",IF(COUNTIF(祝日!$B$31:$B$52,C972)&gt;0,"日本の祝日",IF(COUNTIF(祝日!$B$55:$B$60,C972)&gt;0,"弊社休業日",IF(C972="","",TEXT(C972,"aaaa")))))</f>
        <v/>
      </c>
      <c r="C972" s="87"/>
      <c r="D972" s="86"/>
      <c r="E972" s="86"/>
      <c r="F972" s="124" t="str">
        <f>IF(AND(D972&lt;&gt;"",E972&lt;&gt;""),E972-D972,"")</f>
        <v/>
      </c>
      <c r="G972" s="81"/>
      <c r="H972" s="121" t="str">
        <f>IF(G972="","",VLOOKUP($G972,ご受講生徒様一覧表!$L:$M,2,FALSE))</f>
        <v/>
      </c>
      <c r="I972" s="81"/>
      <c r="J972" s="83"/>
      <c r="K972" s="84"/>
      <c r="L972" s="84"/>
      <c r="M972" s="85"/>
    </row>
    <row r="973" spans="1:13">
      <c r="A973" s="81"/>
      <c r="B973" s="121" t="str">
        <f>IF(COUNTIF(祝日!$B$2:$B$28,C973)&gt;0,"フィリピン祝日",IF(COUNTIF(祝日!$B$31:$B$52,C973)&gt;0,"日本の祝日",IF(COUNTIF(祝日!$B$55:$B$60,C973)&gt;0,"弊社休業日",IF(C973="","",TEXT(C973,"aaaa")))))</f>
        <v/>
      </c>
      <c r="C973" s="87"/>
      <c r="D973" s="86"/>
      <c r="E973" s="86"/>
      <c r="F973" s="124" t="str">
        <f>IF(AND(D973&lt;&gt;"",E973&lt;&gt;""),E973-D973,"")</f>
        <v/>
      </c>
      <c r="G973" s="81"/>
      <c r="H973" s="121" t="str">
        <f>IF(G973="","",VLOOKUP($G973,ご受講生徒様一覧表!$L:$M,2,FALSE))</f>
        <v/>
      </c>
      <c r="I973" s="81"/>
      <c r="J973" s="83"/>
      <c r="K973" s="84"/>
      <c r="L973" s="84"/>
      <c r="M973" s="85"/>
    </row>
    <row r="974" spans="1:13">
      <c r="A974" s="81"/>
      <c r="B974" s="121" t="str">
        <f>IF(COUNTIF(祝日!$B$2:$B$28,C974)&gt;0,"フィリピン祝日",IF(COUNTIF(祝日!$B$31:$B$52,C974)&gt;0,"日本の祝日",IF(COUNTIF(祝日!$B$55:$B$60,C974)&gt;0,"弊社休業日",IF(C974="","",TEXT(C974,"aaaa")))))</f>
        <v/>
      </c>
      <c r="C974" s="87"/>
      <c r="D974" s="86"/>
      <c r="E974" s="86"/>
      <c r="F974" s="124" t="str">
        <f>IF(AND(D974&lt;&gt;"",E974&lt;&gt;""),E974-D974,"")</f>
        <v/>
      </c>
      <c r="G974" s="81"/>
      <c r="H974" s="121" t="str">
        <f>IF(G974="","",VLOOKUP($G974,ご受講生徒様一覧表!$L:$M,2,FALSE))</f>
        <v/>
      </c>
      <c r="I974" s="81"/>
      <c r="J974" s="83"/>
      <c r="K974" s="84"/>
      <c r="L974" s="84"/>
      <c r="M974" s="85"/>
    </row>
    <row r="975" spans="1:13">
      <c r="A975" s="81"/>
      <c r="B975" s="121" t="str">
        <f>IF(COUNTIF(祝日!$B$2:$B$28,C975)&gt;0,"フィリピン祝日",IF(COUNTIF(祝日!$B$31:$B$52,C975)&gt;0,"日本の祝日",IF(COUNTIF(祝日!$B$55:$B$60,C975)&gt;0,"弊社休業日",IF(C975="","",TEXT(C975,"aaaa")))))</f>
        <v/>
      </c>
      <c r="C975" s="87"/>
      <c r="D975" s="86"/>
      <c r="E975" s="86"/>
      <c r="F975" s="124" t="str">
        <f>IF(AND(D975&lt;&gt;"",E975&lt;&gt;""),E975-D975,"")</f>
        <v/>
      </c>
      <c r="G975" s="81"/>
      <c r="H975" s="121" t="str">
        <f>IF(G975="","",VLOOKUP($G975,ご受講生徒様一覧表!$L:$M,2,FALSE))</f>
        <v/>
      </c>
      <c r="I975" s="81"/>
      <c r="J975" s="83"/>
      <c r="K975" s="84"/>
      <c r="L975" s="84"/>
      <c r="M975" s="85"/>
    </row>
    <row r="976" spans="1:13">
      <c r="A976" s="81"/>
      <c r="B976" s="121" t="str">
        <f>IF(COUNTIF(祝日!$B$2:$B$28,C976)&gt;0,"フィリピン祝日",IF(COUNTIF(祝日!$B$31:$B$52,C976)&gt;0,"日本の祝日",IF(COUNTIF(祝日!$B$55:$B$60,C976)&gt;0,"弊社休業日",IF(C976="","",TEXT(C976,"aaaa")))))</f>
        <v/>
      </c>
      <c r="C976" s="87"/>
      <c r="D976" s="86"/>
      <c r="E976" s="86"/>
      <c r="F976" s="124" t="str">
        <f>IF(AND(D976&lt;&gt;"",E976&lt;&gt;""),E976-D976,"")</f>
        <v/>
      </c>
      <c r="G976" s="81"/>
      <c r="H976" s="121" t="str">
        <f>IF(G976="","",VLOOKUP($G976,ご受講生徒様一覧表!$L:$M,2,FALSE))</f>
        <v/>
      </c>
      <c r="I976" s="81"/>
      <c r="J976" s="83"/>
      <c r="K976" s="84"/>
      <c r="L976" s="84"/>
      <c r="M976" s="85"/>
    </row>
    <row r="977" spans="1:13">
      <c r="A977" s="81"/>
      <c r="B977" s="121" t="str">
        <f>IF(COUNTIF(祝日!$B$2:$B$28,C977)&gt;0,"フィリピン祝日",IF(COUNTIF(祝日!$B$31:$B$52,C977)&gt;0,"日本の祝日",IF(COUNTIF(祝日!$B$55:$B$60,C977)&gt;0,"弊社休業日",IF(C977="","",TEXT(C977,"aaaa")))))</f>
        <v/>
      </c>
      <c r="C977" s="87"/>
      <c r="D977" s="86"/>
      <c r="E977" s="86"/>
      <c r="F977" s="124" t="str">
        <f>IF(AND(D977&lt;&gt;"",E977&lt;&gt;""),E977-D977,"")</f>
        <v/>
      </c>
      <c r="G977" s="81"/>
      <c r="H977" s="121" t="str">
        <f>IF(G977="","",VLOOKUP($G977,ご受講生徒様一覧表!$L:$M,2,FALSE))</f>
        <v/>
      </c>
      <c r="I977" s="81"/>
      <c r="J977" s="83"/>
      <c r="K977" s="84"/>
      <c r="L977" s="84"/>
      <c r="M977" s="85"/>
    </row>
    <row r="978" spans="1:13">
      <c r="A978" s="81"/>
      <c r="B978" s="121" t="str">
        <f>IF(COUNTIF(祝日!$B$2:$B$28,C978)&gt;0,"フィリピン祝日",IF(COUNTIF(祝日!$B$31:$B$52,C978)&gt;0,"日本の祝日",IF(COUNTIF(祝日!$B$55:$B$60,C978)&gt;0,"弊社休業日",IF(C978="","",TEXT(C978,"aaaa")))))</f>
        <v/>
      </c>
      <c r="C978" s="87"/>
      <c r="D978" s="86"/>
      <c r="E978" s="86"/>
      <c r="F978" s="124" t="str">
        <f>IF(AND(D978&lt;&gt;"",E978&lt;&gt;""),E978-D978,"")</f>
        <v/>
      </c>
      <c r="G978" s="81"/>
      <c r="H978" s="121" t="str">
        <f>IF(G978="","",VLOOKUP($G978,ご受講生徒様一覧表!$L:$M,2,FALSE))</f>
        <v/>
      </c>
      <c r="I978" s="81"/>
      <c r="J978" s="83"/>
      <c r="K978" s="84"/>
      <c r="L978" s="84"/>
      <c r="M978" s="85"/>
    </row>
    <row r="979" spans="1:13">
      <c r="A979" s="81"/>
      <c r="B979" s="121" t="str">
        <f>IF(COUNTIF(祝日!$B$2:$B$28,C979)&gt;0,"フィリピン祝日",IF(COUNTIF(祝日!$B$31:$B$52,C979)&gt;0,"日本の祝日",IF(COUNTIF(祝日!$B$55:$B$60,C979)&gt;0,"弊社休業日",IF(C979="","",TEXT(C979,"aaaa")))))</f>
        <v/>
      </c>
      <c r="C979" s="87"/>
      <c r="D979" s="86"/>
      <c r="E979" s="86"/>
      <c r="F979" s="124" t="str">
        <f>IF(AND(D979&lt;&gt;"",E979&lt;&gt;""),E979-D979,"")</f>
        <v/>
      </c>
      <c r="G979" s="81"/>
      <c r="H979" s="121" t="str">
        <f>IF(G979="","",VLOOKUP($G979,ご受講生徒様一覧表!$L:$M,2,FALSE))</f>
        <v/>
      </c>
      <c r="I979" s="81"/>
      <c r="J979" s="83"/>
      <c r="K979" s="84"/>
      <c r="L979" s="84"/>
      <c r="M979" s="85"/>
    </row>
    <row r="980" spans="1:13">
      <c r="A980" s="81"/>
      <c r="B980" s="121" t="str">
        <f>IF(COUNTIF(祝日!$B$2:$B$28,C980)&gt;0,"フィリピン祝日",IF(COUNTIF(祝日!$B$31:$B$52,C980)&gt;0,"日本の祝日",IF(COUNTIF(祝日!$B$55:$B$60,C980)&gt;0,"弊社休業日",IF(C980="","",TEXT(C980,"aaaa")))))</f>
        <v/>
      </c>
      <c r="C980" s="87"/>
      <c r="D980" s="86"/>
      <c r="E980" s="86"/>
      <c r="F980" s="124" t="str">
        <f>IF(AND(D980&lt;&gt;"",E980&lt;&gt;""),E980-D980,"")</f>
        <v/>
      </c>
      <c r="G980" s="81"/>
      <c r="H980" s="121" t="str">
        <f>IF(G980="","",VLOOKUP($G980,ご受講生徒様一覧表!$L:$M,2,FALSE))</f>
        <v/>
      </c>
      <c r="I980" s="81"/>
      <c r="J980" s="83"/>
      <c r="K980" s="84"/>
      <c r="L980" s="84"/>
      <c r="M980" s="85"/>
    </row>
    <row r="981" spans="1:13">
      <c r="A981" s="81"/>
      <c r="B981" s="121" t="str">
        <f>IF(COUNTIF(祝日!$B$2:$B$28,C981)&gt;0,"フィリピン祝日",IF(COUNTIF(祝日!$B$31:$B$52,C981)&gt;0,"日本の祝日",IF(COUNTIF(祝日!$B$55:$B$60,C981)&gt;0,"弊社休業日",IF(C981="","",TEXT(C981,"aaaa")))))</f>
        <v/>
      </c>
      <c r="C981" s="87"/>
      <c r="D981" s="86"/>
      <c r="E981" s="86"/>
      <c r="F981" s="124" t="str">
        <f>IF(AND(D981&lt;&gt;"",E981&lt;&gt;""),E981-D981,"")</f>
        <v/>
      </c>
      <c r="G981" s="81"/>
      <c r="H981" s="121" t="str">
        <f>IF(G981="","",VLOOKUP($G981,ご受講生徒様一覧表!$L:$M,2,FALSE))</f>
        <v/>
      </c>
      <c r="I981" s="81"/>
      <c r="J981" s="83"/>
      <c r="K981" s="84"/>
      <c r="L981" s="84"/>
      <c r="M981" s="85"/>
    </row>
    <row r="982" spans="1:13">
      <c r="A982" s="81"/>
      <c r="B982" s="121" t="str">
        <f>IF(COUNTIF(祝日!$B$2:$B$28,C982)&gt;0,"フィリピン祝日",IF(COUNTIF(祝日!$B$31:$B$52,C982)&gt;0,"日本の祝日",IF(COUNTIF(祝日!$B$55:$B$60,C982)&gt;0,"弊社休業日",IF(C982="","",TEXT(C982,"aaaa")))))</f>
        <v/>
      </c>
      <c r="C982" s="87"/>
      <c r="D982" s="86"/>
      <c r="E982" s="86"/>
      <c r="F982" s="124" t="str">
        <f>IF(AND(D982&lt;&gt;"",E982&lt;&gt;""),E982-D982,"")</f>
        <v/>
      </c>
      <c r="G982" s="81"/>
      <c r="H982" s="121" t="str">
        <f>IF(G982="","",VLOOKUP($G982,ご受講生徒様一覧表!$L:$M,2,FALSE))</f>
        <v/>
      </c>
      <c r="I982" s="81"/>
      <c r="J982" s="83"/>
      <c r="K982" s="84"/>
      <c r="L982" s="84"/>
      <c r="M982" s="85"/>
    </row>
    <row r="983" spans="1:13">
      <c r="A983" s="81"/>
      <c r="B983" s="121" t="str">
        <f>IF(COUNTIF(祝日!$B$2:$B$28,C983)&gt;0,"フィリピン祝日",IF(COUNTIF(祝日!$B$31:$B$52,C983)&gt;0,"日本の祝日",IF(COUNTIF(祝日!$B$55:$B$60,C983)&gt;0,"弊社休業日",IF(C983="","",TEXT(C983,"aaaa")))))</f>
        <v/>
      </c>
      <c r="C983" s="87"/>
      <c r="D983" s="86"/>
      <c r="E983" s="86"/>
      <c r="F983" s="124" t="str">
        <f>IF(AND(D983&lt;&gt;"",E983&lt;&gt;""),E983-D983,"")</f>
        <v/>
      </c>
      <c r="G983" s="81"/>
      <c r="H983" s="121" t="str">
        <f>IF(G983="","",VLOOKUP($G983,ご受講生徒様一覧表!$L:$M,2,FALSE))</f>
        <v/>
      </c>
      <c r="I983" s="81"/>
      <c r="J983" s="83"/>
      <c r="K983" s="84"/>
      <c r="L983" s="84"/>
      <c r="M983" s="85"/>
    </row>
    <row r="984" spans="1:13">
      <c r="A984" s="81"/>
      <c r="B984" s="121" t="str">
        <f>IF(COUNTIF(祝日!$B$2:$B$28,C984)&gt;0,"フィリピン祝日",IF(COUNTIF(祝日!$B$31:$B$52,C984)&gt;0,"日本の祝日",IF(COUNTIF(祝日!$B$55:$B$60,C984)&gt;0,"弊社休業日",IF(C984="","",TEXT(C984,"aaaa")))))</f>
        <v/>
      </c>
      <c r="C984" s="87"/>
      <c r="D984" s="86"/>
      <c r="E984" s="86"/>
      <c r="F984" s="124" t="str">
        <f>IF(AND(D984&lt;&gt;"",E984&lt;&gt;""),E984-D984,"")</f>
        <v/>
      </c>
      <c r="G984" s="81"/>
      <c r="H984" s="121" t="str">
        <f>IF(G984="","",VLOOKUP($G984,ご受講生徒様一覧表!$L:$M,2,FALSE))</f>
        <v/>
      </c>
      <c r="I984" s="81"/>
      <c r="J984" s="83"/>
      <c r="K984" s="84"/>
      <c r="L984" s="84"/>
      <c r="M984" s="85"/>
    </row>
    <row r="985" spans="1:13">
      <c r="A985" s="81"/>
      <c r="B985" s="121" t="str">
        <f>IF(COUNTIF(祝日!$B$2:$B$28,C985)&gt;0,"フィリピン祝日",IF(COUNTIF(祝日!$B$31:$B$52,C985)&gt;0,"日本の祝日",IF(COUNTIF(祝日!$B$55:$B$60,C985)&gt;0,"弊社休業日",IF(C985="","",TEXT(C985,"aaaa")))))</f>
        <v/>
      </c>
      <c r="C985" s="87"/>
      <c r="D985" s="86"/>
      <c r="E985" s="86"/>
      <c r="F985" s="124" t="str">
        <f>IF(AND(D985&lt;&gt;"",E985&lt;&gt;""),E985-D985,"")</f>
        <v/>
      </c>
      <c r="G985" s="81"/>
      <c r="H985" s="121" t="str">
        <f>IF(G985="","",VLOOKUP($G985,ご受講生徒様一覧表!$L:$M,2,FALSE))</f>
        <v/>
      </c>
      <c r="I985" s="81"/>
      <c r="J985" s="83"/>
      <c r="K985" s="84"/>
      <c r="L985" s="84"/>
      <c r="M985" s="85"/>
    </row>
    <row r="986" spans="1:13">
      <c r="A986" s="81"/>
      <c r="B986" s="121" t="str">
        <f>IF(COUNTIF(祝日!$B$2:$B$28,C986)&gt;0,"フィリピン祝日",IF(COUNTIF(祝日!$B$31:$B$52,C986)&gt;0,"日本の祝日",IF(COUNTIF(祝日!$B$55:$B$60,C986)&gt;0,"弊社休業日",IF(C986="","",TEXT(C986,"aaaa")))))</f>
        <v/>
      </c>
      <c r="C986" s="87"/>
      <c r="D986" s="86"/>
      <c r="E986" s="86"/>
      <c r="F986" s="124" t="str">
        <f>IF(AND(D986&lt;&gt;"",E986&lt;&gt;""),E986-D986,"")</f>
        <v/>
      </c>
      <c r="G986" s="81"/>
      <c r="H986" s="121" t="str">
        <f>IF(G986="","",VLOOKUP($G986,ご受講生徒様一覧表!$L:$M,2,FALSE))</f>
        <v/>
      </c>
      <c r="I986" s="81"/>
      <c r="J986" s="83"/>
      <c r="K986" s="84"/>
      <c r="L986" s="84"/>
      <c r="M986" s="85"/>
    </row>
    <row r="987" spans="1:13">
      <c r="A987" s="81"/>
      <c r="B987" s="121" t="str">
        <f>IF(COUNTIF(祝日!$B$2:$B$28,C987)&gt;0,"フィリピン祝日",IF(COUNTIF(祝日!$B$31:$B$52,C987)&gt;0,"日本の祝日",IF(COUNTIF(祝日!$B$55:$B$60,C987)&gt;0,"弊社休業日",IF(C987="","",TEXT(C987,"aaaa")))))</f>
        <v/>
      </c>
      <c r="C987" s="87"/>
      <c r="D987" s="86"/>
      <c r="E987" s="86"/>
      <c r="F987" s="124" t="str">
        <f>IF(AND(D987&lt;&gt;"",E987&lt;&gt;""),E987-D987,"")</f>
        <v/>
      </c>
      <c r="G987" s="81"/>
      <c r="H987" s="121" t="str">
        <f>IF(G987="","",VLOOKUP($G987,ご受講生徒様一覧表!$L:$M,2,FALSE))</f>
        <v/>
      </c>
      <c r="I987" s="81"/>
      <c r="J987" s="83"/>
      <c r="K987" s="84"/>
      <c r="L987" s="84"/>
      <c r="M987" s="85"/>
    </row>
    <row r="988" spans="1:13">
      <c r="A988" s="81"/>
      <c r="B988" s="121" t="str">
        <f>IF(COUNTIF(祝日!$B$2:$B$28,C988)&gt;0,"フィリピン祝日",IF(COUNTIF(祝日!$B$31:$B$52,C988)&gt;0,"日本の祝日",IF(COUNTIF(祝日!$B$55:$B$60,C988)&gt;0,"弊社休業日",IF(C988="","",TEXT(C988,"aaaa")))))</f>
        <v/>
      </c>
      <c r="C988" s="87"/>
      <c r="D988" s="86"/>
      <c r="E988" s="86"/>
      <c r="F988" s="124" t="str">
        <f>IF(AND(D988&lt;&gt;"",E988&lt;&gt;""),E988-D988,"")</f>
        <v/>
      </c>
      <c r="G988" s="81"/>
      <c r="H988" s="121" t="str">
        <f>IF(G988="","",VLOOKUP($G988,ご受講生徒様一覧表!$L:$M,2,FALSE))</f>
        <v/>
      </c>
      <c r="I988" s="81"/>
      <c r="J988" s="83"/>
      <c r="K988" s="84"/>
      <c r="L988" s="84"/>
      <c r="M988" s="85"/>
    </row>
    <row r="989" spans="1:13">
      <c r="A989" s="81"/>
      <c r="B989" s="121" t="str">
        <f>IF(COUNTIF(祝日!$B$2:$B$28,C989)&gt;0,"フィリピン祝日",IF(COUNTIF(祝日!$B$31:$B$52,C989)&gt;0,"日本の祝日",IF(COUNTIF(祝日!$B$55:$B$60,C989)&gt;0,"弊社休業日",IF(C989="","",TEXT(C989,"aaaa")))))</f>
        <v/>
      </c>
      <c r="C989" s="87"/>
      <c r="D989" s="86"/>
      <c r="E989" s="86"/>
      <c r="F989" s="124" t="str">
        <f>IF(AND(D989&lt;&gt;"",E989&lt;&gt;""),E989-D989,"")</f>
        <v/>
      </c>
      <c r="G989" s="81"/>
      <c r="H989" s="121" t="str">
        <f>IF(G989="","",VLOOKUP($G989,ご受講生徒様一覧表!$L:$M,2,FALSE))</f>
        <v/>
      </c>
      <c r="I989" s="81"/>
      <c r="J989" s="83"/>
      <c r="K989" s="84"/>
      <c r="L989" s="84"/>
      <c r="M989" s="85"/>
    </row>
    <row r="990" spans="1:13">
      <c r="A990" s="81"/>
      <c r="B990" s="121" t="str">
        <f>IF(COUNTIF(祝日!$B$2:$B$28,C990)&gt;0,"フィリピン祝日",IF(COUNTIF(祝日!$B$31:$B$52,C990)&gt;0,"日本の祝日",IF(COUNTIF(祝日!$B$55:$B$60,C990)&gt;0,"弊社休業日",IF(C990="","",TEXT(C990,"aaaa")))))</f>
        <v/>
      </c>
      <c r="C990" s="87"/>
      <c r="D990" s="86"/>
      <c r="E990" s="86"/>
      <c r="F990" s="124" t="str">
        <f>IF(AND(D990&lt;&gt;"",E990&lt;&gt;""),E990-D990,"")</f>
        <v/>
      </c>
      <c r="G990" s="81"/>
      <c r="H990" s="121" t="str">
        <f>IF(G990="","",VLOOKUP($G990,ご受講生徒様一覧表!$L:$M,2,FALSE))</f>
        <v/>
      </c>
      <c r="I990" s="81"/>
      <c r="J990" s="83"/>
      <c r="K990" s="84"/>
      <c r="L990" s="84"/>
      <c r="M990" s="85"/>
    </row>
    <row r="991" spans="1:13">
      <c r="A991" s="81"/>
      <c r="B991" s="121" t="str">
        <f>IF(COUNTIF(祝日!$B$2:$B$28,C991)&gt;0,"フィリピン祝日",IF(COUNTIF(祝日!$B$31:$B$52,C991)&gt;0,"日本の祝日",IF(COUNTIF(祝日!$B$55:$B$60,C991)&gt;0,"弊社休業日",IF(C991="","",TEXT(C991,"aaaa")))))</f>
        <v/>
      </c>
      <c r="C991" s="87"/>
      <c r="D991" s="86"/>
      <c r="E991" s="86"/>
      <c r="F991" s="124" t="str">
        <f>IF(AND(D991&lt;&gt;"",E991&lt;&gt;""),E991-D991,"")</f>
        <v/>
      </c>
      <c r="G991" s="81"/>
      <c r="H991" s="121" t="str">
        <f>IF(G991="","",VLOOKUP($G991,ご受講生徒様一覧表!$L:$M,2,FALSE))</f>
        <v/>
      </c>
      <c r="I991" s="81"/>
      <c r="J991" s="83"/>
      <c r="K991" s="84"/>
      <c r="L991" s="84"/>
      <c r="M991" s="85"/>
    </row>
    <row r="992" spans="1:13">
      <c r="A992" s="81"/>
      <c r="B992" s="121" t="str">
        <f>IF(COUNTIF(祝日!$B$2:$B$28,C992)&gt;0,"フィリピン祝日",IF(COUNTIF(祝日!$B$31:$B$52,C992)&gt;0,"日本の祝日",IF(COUNTIF(祝日!$B$55:$B$60,C992)&gt;0,"弊社休業日",IF(C992="","",TEXT(C992,"aaaa")))))</f>
        <v/>
      </c>
      <c r="C992" s="87"/>
      <c r="D992" s="86"/>
      <c r="E992" s="86"/>
      <c r="F992" s="124" t="str">
        <f>IF(AND(D992&lt;&gt;"",E992&lt;&gt;""),E992-D992,"")</f>
        <v/>
      </c>
      <c r="G992" s="81"/>
      <c r="H992" s="121" t="str">
        <f>IF(G992="","",VLOOKUP($G992,ご受講生徒様一覧表!$L:$M,2,FALSE))</f>
        <v/>
      </c>
      <c r="I992" s="81"/>
      <c r="J992" s="83"/>
      <c r="K992" s="84"/>
      <c r="L992" s="84"/>
      <c r="M992" s="85"/>
    </row>
    <row r="993" spans="1:13">
      <c r="A993" s="81"/>
      <c r="B993" s="121" t="str">
        <f>IF(COUNTIF(祝日!$B$2:$B$28,C993)&gt;0,"フィリピン祝日",IF(COUNTIF(祝日!$B$31:$B$52,C993)&gt;0,"日本の祝日",IF(COUNTIF(祝日!$B$55:$B$60,C993)&gt;0,"弊社休業日",IF(C993="","",TEXT(C993,"aaaa")))))</f>
        <v/>
      </c>
      <c r="C993" s="87"/>
      <c r="D993" s="86"/>
      <c r="E993" s="86"/>
      <c r="F993" s="124" t="str">
        <f>IF(AND(D993&lt;&gt;"",E993&lt;&gt;""),E993-D993,"")</f>
        <v/>
      </c>
      <c r="G993" s="81"/>
      <c r="H993" s="121" t="str">
        <f>IF(G993="","",VLOOKUP($G993,ご受講生徒様一覧表!$L:$M,2,FALSE))</f>
        <v/>
      </c>
      <c r="I993" s="81"/>
      <c r="J993" s="83"/>
      <c r="K993" s="84"/>
      <c r="L993" s="84"/>
      <c r="M993" s="85"/>
    </row>
    <row r="994" spans="1:13">
      <c r="A994" s="81"/>
      <c r="B994" s="121" t="str">
        <f>IF(COUNTIF(祝日!$B$2:$B$28,C994)&gt;0,"フィリピン祝日",IF(COUNTIF(祝日!$B$31:$B$52,C994)&gt;0,"日本の祝日",IF(COUNTIF(祝日!$B$55:$B$60,C994)&gt;0,"弊社休業日",IF(C994="","",TEXT(C994,"aaaa")))))</f>
        <v/>
      </c>
      <c r="C994" s="87"/>
      <c r="D994" s="86"/>
      <c r="E994" s="86"/>
      <c r="F994" s="124" t="str">
        <f>IF(AND(D994&lt;&gt;"",E994&lt;&gt;""),E994-D994,"")</f>
        <v/>
      </c>
      <c r="G994" s="81"/>
      <c r="H994" s="121" t="str">
        <f>IF(G994="","",VLOOKUP($G994,ご受講生徒様一覧表!$L:$M,2,FALSE))</f>
        <v/>
      </c>
      <c r="I994" s="81"/>
      <c r="J994" s="83"/>
      <c r="K994" s="84"/>
      <c r="L994" s="84"/>
      <c r="M994" s="85"/>
    </row>
    <row r="995" spans="1:13">
      <c r="A995" s="81"/>
      <c r="B995" s="121" t="str">
        <f>IF(COUNTIF(祝日!$B$2:$B$28,C995)&gt;0,"フィリピン祝日",IF(COUNTIF(祝日!$B$31:$B$52,C995)&gt;0,"日本の祝日",IF(COUNTIF(祝日!$B$55:$B$60,C995)&gt;0,"弊社休業日",IF(C995="","",TEXT(C995,"aaaa")))))</f>
        <v/>
      </c>
      <c r="C995" s="87"/>
      <c r="D995" s="86"/>
      <c r="E995" s="86"/>
      <c r="F995" s="124" t="str">
        <f>IF(AND(D995&lt;&gt;"",E995&lt;&gt;""),E995-D995,"")</f>
        <v/>
      </c>
      <c r="G995" s="81"/>
      <c r="H995" s="121" t="str">
        <f>IF(G995="","",VLOOKUP($G995,ご受講生徒様一覧表!$L:$M,2,FALSE))</f>
        <v/>
      </c>
      <c r="I995" s="81"/>
      <c r="J995" s="83"/>
      <c r="K995" s="84"/>
      <c r="L995" s="84"/>
      <c r="M995" s="85"/>
    </row>
    <row r="996" spans="1:13">
      <c r="A996" s="81"/>
      <c r="B996" s="121" t="str">
        <f>IF(COUNTIF(祝日!$B$2:$B$28,C996)&gt;0,"フィリピン祝日",IF(COUNTIF(祝日!$B$31:$B$52,C996)&gt;0,"日本の祝日",IF(COUNTIF(祝日!$B$55:$B$60,C996)&gt;0,"弊社休業日",IF(C996="","",TEXT(C996,"aaaa")))))</f>
        <v/>
      </c>
      <c r="C996" s="87"/>
      <c r="D996" s="86"/>
      <c r="E996" s="86"/>
      <c r="F996" s="124" t="str">
        <f>IF(AND(D996&lt;&gt;"",E996&lt;&gt;""),E996-D996,"")</f>
        <v/>
      </c>
      <c r="G996" s="81"/>
      <c r="H996" s="121" t="str">
        <f>IF(G996="","",VLOOKUP($G996,ご受講生徒様一覧表!$L:$M,2,FALSE))</f>
        <v/>
      </c>
      <c r="I996" s="81"/>
      <c r="J996" s="83"/>
      <c r="K996" s="84"/>
      <c r="L996" s="84"/>
      <c r="M996" s="85"/>
    </row>
    <row r="997" spans="1:13">
      <c r="A997" s="81"/>
      <c r="B997" s="121" t="str">
        <f>IF(COUNTIF(祝日!$B$2:$B$28,C997)&gt;0,"フィリピン祝日",IF(COUNTIF(祝日!$B$31:$B$52,C997)&gt;0,"日本の祝日",IF(COUNTIF(祝日!$B$55:$B$60,C997)&gt;0,"弊社休業日",IF(C997="","",TEXT(C997,"aaaa")))))</f>
        <v/>
      </c>
      <c r="C997" s="87"/>
      <c r="D997" s="86"/>
      <c r="E997" s="86"/>
      <c r="F997" s="124" t="str">
        <f>IF(AND(D997&lt;&gt;"",E997&lt;&gt;""),E997-D997,"")</f>
        <v/>
      </c>
      <c r="G997" s="81"/>
      <c r="H997" s="121" t="str">
        <f>IF(G997="","",VLOOKUP($G997,ご受講生徒様一覧表!$L:$M,2,FALSE))</f>
        <v/>
      </c>
      <c r="I997" s="81"/>
      <c r="J997" s="83"/>
      <c r="K997" s="84"/>
      <c r="L997" s="84"/>
      <c r="M997" s="85"/>
    </row>
    <row r="998" spans="1:13">
      <c r="A998" s="81"/>
      <c r="B998" s="121" t="str">
        <f>IF(COUNTIF(祝日!$B$2:$B$28,C998)&gt;0,"フィリピン祝日",IF(COUNTIF(祝日!$B$31:$B$52,C998)&gt;0,"日本の祝日",IF(COUNTIF(祝日!$B$55:$B$60,C998)&gt;0,"弊社休業日",IF(C998="","",TEXT(C998,"aaaa")))))</f>
        <v/>
      </c>
      <c r="C998" s="87"/>
      <c r="D998" s="86"/>
      <c r="E998" s="86"/>
      <c r="F998" s="124" t="str">
        <f>IF(AND(D998&lt;&gt;"",E998&lt;&gt;""),E998-D998,"")</f>
        <v/>
      </c>
      <c r="G998" s="81"/>
      <c r="H998" s="121" t="str">
        <f>IF(G998="","",VLOOKUP($G998,ご受講生徒様一覧表!$L:$M,2,FALSE))</f>
        <v/>
      </c>
      <c r="I998" s="81"/>
      <c r="J998" s="83"/>
      <c r="K998" s="84"/>
      <c r="L998" s="84"/>
      <c r="M998" s="85"/>
    </row>
    <row r="999" spans="1:13">
      <c r="A999" s="81"/>
      <c r="B999" s="121" t="str">
        <f>IF(COUNTIF(祝日!$B$2:$B$28,C999)&gt;0,"フィリピン祝日",IF(COUNTIF(祝日!$B$31:$B$52,C999)&gt;0,"日本の祝日",IF(COUNTIF(祝日!$B$55:$B$60,C999)&gt;0,"弊社休業日",IF(C999="","",TEXT(C999,"aaaa")))))</f>
        <v/>
      </c>
      <c r="C999" s="87"/>
      <c r="D999" s="86"/>
      <c r="E999" s="86"/>
      <c r="F999" s="124" t="str">
        <f>IF(AND(D999&lt;&gt;"",E999&lt;&gt;""),E999-D999,"")</f>
        <v/>
      </c>
      <c r="G999" s="81"/>
      <c r="H999" s="121" t="str">
        <f>IF(G999="","",VLOOKUP($G999,ご受講生徒様一覧表!$L:$M,2,FALSE))</f>
        <v/>
      </c>
      <c r="I999" s="81"/>
      <c r="J999" s="83"/>
      <c r="K999" s="84"/>
      <c r="L999" s="84"/>
      <c r="M999" s="85"/>
    </row>
    <row r="1000" spans="1:13">
      <c r="A1000" s="81"/>
      <c r="B1000" s="121" t="str">
        <f>IF(COUNTIF(祝日!$B$2:$B$28,C1000)&gt;0,"フィリピン祝日",IF(COUNTIF(祝日!$B$31:$B$52,C1000)&gt;0,"日本の祝日",IF(COUNTIF(祝日!$B$55:$B$60,C1000)&gt;0,"弊社休業日",IF(C1000="","",TEXT(C1000,"aaaa")))))</f>
        <v/>
      </c>
      <c r="C1000" s="87"/>
      <c r="D1000" s="86"/>
      <c r="E1000" s="86"/>
      <c r="F1000" s="124" t="str">
        <f>IF(AND(D1000&lt;&gt;"",E1000&lt;&gt;""),E1000-D1000,"")</f>
        <v/>
      </c>
      <c r="G1000" s="81"/>
      <c r="H1000" s="121" t="str">
        <f>IF(G1000="","",VLOOKUP($G1000,ご受講生徒様一覧表!$L:$M,2,FALSE))</f>
        <v/>
      </c>
      <c r="I1000" s="81"/>
      <c r="J1000" s="83"/>
      <c r="K1000" s="84"/>
      <c r="L1000" s="84"/>
      <c r="M1000" s="85"/>
    </row>
  </sheetData>
  <sheetProtection algorithmName="SHA-512" hashValue="WfxfvmC33gawtvhhoWrfy7qA288LUWeAhjACq/peARaOAXP8acI1LDGoaeRBmxetZaAtIr1UZgYqRigrUaEZZA==" saltValue="bxKemQNZ2O/w1/ISwtDiXw==" spinCount="100000" sheet="1" objects="1" scenarios="1" formatCells="0" formatColumns="0" formatRows="0" insertRows="0" deleteRows="0" sort="0" autoFilter="0"/>
  <autoFilter ref="A4:M4" xr:uid="{00000000-0001-0000-0000-000000000000}"/>
  <mergeCells count="14">
    <mergeCell ref="O3:X3"/>
    <mergeCell ref="E1:L1"/>
    <mergeCell ref="K3:M3"/>
    <mergeCell ref="A3:A4"/>
    <mergeCell ref="C3:C4"/>
    <mergeCell ref="D3:D4"/>
    <mergeCell ref="E3:E4"/>
    <mergeCell ref="G3:G4"/>
    <mergeCell ref="H3:H4"/>
    <mergeCell ref="I3:I4"/>
    <mergeCell ref="J3:J4"/>
    <mergeCell ref="B3:B4"/>
    <mergeCell ref="B2:C2"/>
    <mergeCell ref="E2:G2"/>
  </mergeCells>
  <phoneticPr fontId="2"/>
  <conditionalFormatting sqref="B9:C1000">
    <cfRule type="expression" dxfId="11" priority="2">
      <formula>OR($B9="日本の祝日",$B9="フィリピン祝日",$B9="弊社休業日")</formula>
    </cfRule>
    <cfRule type="expression" dxfId="10" priority="4">
      <formula>WEEKDAY($C9)=1</formula>
    </cfRule>
  </conditionalFormatting>
  <conditionalFormatting sqref="C9:F1048576">
    <cfRule type="expression" dxfId="9" priority="105">
      <formula>AND(NOT($C9=""),$R$4=TRUE,NOT($B9="土曜日"),$D9&lt;0.625,OR(MONTH($C9)=2,MONTH($C9)=3,MONTH($C9)=5,MONTH($C9)=6,MONTH($C9)=9,MONTH($C9)=10,MONTH($C9)=11))</formula>
    </cfRule>
  </conditionalFormatting>
  <conditionalFormatting sqref="D5:F1048576">
    <cfRule type="expression" priority="1" stopIfTrue="1">
      <formula>$D5=""</formula>
    </cfRule>
  </conditionalFormatting>
  <conditionalFormatting sqref="D9:F1048576">
    <cfRule type="expression" dxfId="8" priority="104" stopIfTrue="1">
      <formula>OR(AND($P$4="",($E9-$D9)&gt;0.0277777777777779),AND($P$4="プラン35",($E9-$D9)&gt;0.024305556),AND($P$4="プラン30",($E9-$D9)&gt;0.020833334),AND($P$4="プラン25",($E9-$D9)&gt;0.017361112))</formula>
    </cfRule>
  </conditionalFormatting>
  <dataValidations count="3">
    <dataValidation type="list" allowBlank="1" showInputMessage="1" showErrorMessage="1" sqref="K5:K1000" xr:uid="{D2671F40-A570-4FAB-90E1-0DD922777DF5}">
      <formula1>プラン</formula1>
    </dataValidation>
    <dataValidation type="list" allowBlank="1" showInputMessage="1" showErrorMessage="1" sqref="L5:M1000" xr:uid="{CA033681-B67B-4513-9ED9-AA2B32DE1422}">
      <formula1>OFFSET(INDIRECT(K5),,,COUNTA(INDIRECT(K5)))</formula1>
    </dataValidation>
    <dataValidation type="list" allowBlank="1" showInputMessage="1" showErrorMessage="1" sqref="P4" xr:uid="{8ADB8BEE-71D5-4D3F-AB7F-61259CFD8A1B}">
      <formula1>"プラン40,プラン35,プラン30,プラン25"</formula1>
    </dataValidation>
  </dataValidations>
  <pageMargins left="0.23622047244094491" right="0.23622047244094491" top="0.19685039370078741" bottom="0.19685039370078741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23</xdr:col>
                    <xdr:colOff>200025</xdr:colOff>
                    <xdr:row>3</xdr:row>
                    <xdr:rowOff>76200</xdr:rowOff>
                  </from>
                  <to>
                    <xdr:col>23</xdr:col>
                    <xdr:colOff>523875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17</xdr:col>
                    <xdr:colOff>161925</xdr:colOff>
                    <xdr:row>3</xdr:row>
                    <xdr:rowOff>76200</xdr:rowOff>
                  </from>
                  <to>
                    <xdr:col>17</xdr:col>
                    <xdr:colOff>361950</xdr:colOff>
                    <xdr:row>3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23A11F-A422-479E-B9B4-9330B082C6A2}">
          <x14:formula1>
            <xm:f>OFFSET(ご受講生徒様一覧表!$L$3,0,0,COUNTIF(ご受講生徒様一覧表!$L:$L,"&gt;!"),1)</xm:f>
          </x14:formula1>
          <xm:sqref>G5:G1000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428A3-EA9F-41DB-9537-A47673696E63}">
  <sheetPr codeName="Sheet3"/>
  <dimension ref="A1:T100"/>
  <sheetViews>
    <sheetView workbookViewId="0">
      <pane ySplit="2" topLeftCell="A3" activePane="bottomLeft" state="frozen"/>
      <selection activeCell="F1" sqref="F1"/>
      <selection pane="bottomLeft" sqref="A1:F1"/>
    </sheetView>
  </sheetViews>
  <sheetFormatPr defaultColWidth="9.140625" defaultRowHeight="18.75"/>
  <cols>
    <col min="1" max="1" width="5.140625" style="19" customWidth="1"/>
    <col min="2" max="2" width="42.140625" style="19" customWidth="1"/>
    <col min="3" max="3" width="20.140625" style="19" customWidth="1"/>
    <col min="4" max="4" width="9.28515625" style="19" customWidth="1"/>
    <col min="5" max="5" width="37.5703125" style="19" customWidth="1"/>
    <col min="6" max="6" width="17" style="20" customWidth="1"/>
    <col min="7" max="7" width="30" style="51" bestFit="1" customWidth="1"/>
    <col min="8" max="9" width="14.7109375" style="51" customWidth="1"/>
    <col min="10" max="10" width="25.42578125" style="51" bestFit="1" customWidth="1"/>
    <col min="11" max="11" width="5.140625" style="19" bestFit="1" customWidth="1"/>
    <col min="12" max="13" width="18.7109375" style="19" customWidth="1"/>
    <col min="14" max="14" width="9.140625" style="19"/>
    <col min="15" max="15" width="13.28515625" style="19" customWidth="1"/>
    <col min="16" max="16" width="6.140625" style="19" customWidth="1"/>
    <col min="17" max="17" width="12.7109375" style="19" customWidth="1"/>
    <col min="18" max="18" width="6.42578125" style="19" customWidth="1"/>
    <col min="19" max="19" width="11.85546875" style="19" customWidth="1"/>
    <col min="20" max="20" width="6" style="19" customWidth="1"/>
    <col min="21" max="16384" width="9.140625" style="19"/>
  </cols>
  <sheetData>
    <row r="1" spans="1:20" s="26" customFormat="1" ht="18" customHeight="1">
      <c r="A1" s="100" t="s">
        <v>213</v>
      </c>
      <c r="B1" s="100"/>
      <c r="C1" s="100"/>
      <c r="D1" s="100"/>
      <c r="E1" s="100"/>
      <c r="F1" s="100"/>
      <c r="G1" s="100" t="s">
        <v>64</v>
      </c>
      <c r="H1" s="100"/>
      <c r="I1" s="100"/>
      <c r="J1" s="100"/>
      <c r="L1" s="19"/>
      <c r="O1" s="101" t="s">
        <v>213</v>
      </c>
      <c r="P1" s="101"/>
      <c r="Q1" s="101"/>
      <c r="R1" s="101"/>
      <c r="S1" s="101"/>
      <c r="T1" s="101"/>
    </row>
    <row r="2" spans="1:20" s="21" customFormat="1" ht="36">
      <c r="A2" s="25"/>
      <c r="B2" s="25" t="s">
        <v>63</v>
      </c>
      <c r="C2" s="25" t="s">
        <v>59</v>
      </c>
      <c r="D2" s="25" t="s">
        <v>62</v>
      </c>
      <c r="E2" s="24" t="s">
        <v>61</v>
      </c>
      <c r="F2" s="23" t="s">
        <v>60</v>
      </c>
      <c r="G2" s="22" t="s">
        <v>59</v>
      </c>
      <c r="H2" s="22" t="s">
        <v>58</v>
      </c>
      <c r="I2" s="22" t="s">
        <v>57</v>
      </c>
      <c r="J2" s="22" t="s">
        <v>56</v>
      </c>
      <c r="L2" s="22" t="s">
        <v>55</v>
      </c>
      <c r="M2" s="22" t="s">
        <v>54</v>
      </c>
      <c r="O2" s="66" t="s">
        <v>223</v>
      </c>
      <c r="P2" s="67" t="b">
        <v>0</v>
      </c>
      <c r="Q2" s="68" t="s">
        <v>221</v>
      </c>
      <c r="R2" s="69"/>
      <c r="S2" s="68" t="s">
        <v>7</v>
      </c>
      <c r="T2" s="69"/>
    </row>
    <row r="3" spans="1:20">
      <c r="A3" s="29"/>
      <c r="B3" s="29"/>
      <c r="C3" s="29"/>
      <c r="D3" s="29"/>
      <c r="E3" s="29"/>
      <c r="F3" s="30"/>
      <c r="G3" s="50" t="s">
        <v>211</v>
      </c>
      <c r="H3" s="50" t="s">
        <v>216</v>
      </c>
      <c r="I3" s="50" t="s">
        <v>217</v>
      </c>
      <c r="J3" s="50"/>
      <c r="L3" s="29" t="str">
        <f>G3</f>
        <v>(凡例)特進1年1組</v>
      </c>
      <c r="M3" s="19">
        <f>IF(L3="","",COUNTIF(G:G,L3))</f>
        <v>2</v>
      </c>
    </row>
    <row r="4" spans="1:20">
      <c r="A4" s="29"/>
      <c r="B4" s="29"/>
      <c r="C4" s="29"/>
      <c r="D4" s="29"/>
      <c r="E4" s="29"/>
      <c r="F4" s="30"/>
      <c r="G4" s="50" t="s">
        <v>211</v>
      </c>
      <c r="H4" s="50" t="s">
        <v>216</v>
      </c>
      <c r="I4" s="50" t="s">
        <v>218</v>
      </c>
      <c r="J4" s="50"/>
      <c r="L4" s="29" t="str">
        <f t="array" ref="L4">IF(_xlfn.IFNA(INDEX($G$3:$G$5000,MATCH(0,COUNTIF(L$3:L3,"="&amp;$G$3:$G$5000),0)),"")=0,"",(_xlfn.IFNA(INDEX($G$3:$G$5000,MATCH(0,COUNTIF(L$3:L3,"="&amp;$G$3:$G$5000),0)),"")))</f>
        <v>(凡例)特進1年2組</v>
      </c>
      <c r="M4" s="19">
        <f t="shared" ref="M4:M67" si="0">IF(L4="","",COUNTIF(G:G,L4))</f>
        <v>2</v>
      </c>
    </row>
    <row r="5" spans="1:20">
      <c r="A5" s="29"/>
      <c r="B5" s="29"/>
      <c r="C5" s="29"/>
      <c r="D5" s="29"/>
      <c r="E5" s="29"/>
      <c r="F5" s="30"/>
      <c r="G5" s="50" t="s">
        <v>212</v>
      </c>
      <c r="H5" s="50" t="s">
        <v>216</v>
      </c>
      <c r="I5" s="50" t="s">
        <v>219</v>
      </c>
      <c r="J5" s="50"/>
      <c r="L5" s="19" t="str">
        <f t="array" ref="L5">IF(_xlfn.IFNA(INDEX($G$3:$G$5000,MATCH(0,COUNTIF(L$3:L4,"="&amp;$G$3:$G$5000),0)),"")=0,"",(_xlfn.IFNA(INDEX($G$3:$G$5000,MATCH(0,COUNTIF(L$3:L4,"="&amp;$G$3:$G$5000),0)),"")))</f>
        <v/>
      </c>
      <c r="M5" s="19" t="str">
        <f t="shared" si="0"/>
        <v/>
      </c>
    </row>
    <row r="6" spans="1:20">
      <c r="A6" s="29"/>
      <c r="B6" s="29"/>
      <c r="C6" s="29"/>
      <c r="D6" s="29"/>
      <c r="E6" s="29"/>
      <c r="F6" s="30"/>
      <c r="G6" s="50" t="s">
        <v>212</v>
      </c>
      <c r="H6" s="50" t="s">
        <v>216</v>
      </c>
      <c r="I6" s="50" t="s">
        <v>220</v>
      </c>
      <c r="J6" s="50"/>
      <c r="L6" s="19" t="str">
        <f t="array" ref="L6">IF(_xlfn.IFNA(INDEX($G$3:$G$5000,MATCH(0,COUNTIF(L$3:L5,"="&amp;$G$3:$G$5000),0)),"")=0,"",(_xlfn.IFNA(INDEX($G$3:$G$5000,MATCH(0,COUNTIF(L$3:L5,"="&amp;$G$3:$G$5000),0)),"")))</f>
        <v/>
      </c>
      <c r="M6" s="19" t="str">
        <f t="shared" si="0"/>
        <v/>
      </c>
    </row>
    <row r="7" spans="1:20">
      <c r="L7" s="19" t="str">
        <f t="array" ref="L7">IF(_xlfn.IFNA(INDEX($G$3:$G$5000,MATCH(0,COUNTIF(L$3:L6,"="&amp;$G$3:$G$5000),0)),"")=0,"",(_xlfn.IFNA(INDEX($G$3:$G$5000,MATCH(0,COUNTIF(L$3:L6,"="&amp;$G$3:$G$5000),0)),"")))</f>
        <v/>
      </c>
      <c r="M7" s="19" t="str">
        <f t="shared" si="0"/>
        <v/>
      </c>
    </row>
    <row r="8" spans="1:20">
      <c r="L8" s="19" t="str">
        <f t="array" ref="L8">IF(_xlfn.IFNA(INDEX($G$3:$G$5000,MATCH(0,COUNTIF(L$3:L7,"="&amp;$G$3:$G$5000),0)),"")=0,"",(_xlfn.IFNA(INDEX($G$3:$G$5000,MATCH(0,COUNTIF(L$3:L7,"="&amp;$G$3:$G$5000),0)),"")))</f>
        <v/>
      </c>
      <c r="M8" s="19" t="str">
        <f t="shared" si="0"/>
        <v/>
      </c>
    </row>
    <row r="9" spans="1:20">
      <c r="L9" s="19" t="str">
        <f t="array" ref="L9">IF(_xlfn.IFNA(INDEX($G$3:$G$5000,MATCH(0,COUNTIF(L$3:L8,"="&amp;$G$3:$G$5000),0)),"")=0,"",(_xlfn.IFNA(INDEX($G$3:$G$5000,MATCH(0,COUNTIF(L$3:L8,"="&amp;$G$3:$G$5000),0)),"")))</f>
        <v/>
      </c>
      <c r="M9" s="19" t="str">
        <f t="shared" si="0"/>
        <v/>
      </c>
    </row>
    <row r="10" spans="1:20">
      <c r="L10" s="19" t="str">
        <f t="array" ref="L10">IF(_xlfn.IFNA(INDEX($G$3:$G$5000,MATCH(0,COUNTIF(L$3:L9,"="&amp;$G$3:$G$5000),0)),"")=0,"",(_xlfn.IFNA(INDEX($G$3:$G$5000,MATCH(0,COUNTIF(L$3:L9,"="&amp;$G$3:$G$5000),0)),"")))</f>
        <v/>
      </c>
      <c r="M10" s="19" t="str">
        <f t="shared" si="0"/>
        <v/>
      </c>
    </row>
    <row r="11" spans="1:20">
      <c r="L11" s="19" t="str">
        <f t="array" ref="L11">IF(_xlfn.IFNA(INDEX($G$3:$G$5000,MATCH(0,COUNTIF(L$3:L10,"="&amp;$G$3:$G$5000),0)),"")=0,"",(_xlfn.IFNA(INDEX($G$3:$G$5000,MATCH(0,COUNTIF(L$3:L10,"="&amp;$G$3:$G$5000),0)),"")))</f>
        <v/>
      </c>
      <c r="M11" s="19" t="str">
        <f t="shared" si="0"/>
        <v/>
      </c>
    </row>
    <row r="12" spans="1:20">
      <c r="L12" s="19" t="str">
        <f t="array" ref="L12">IF(_xlfn.IFNA(INDEX($G$3:$G$5000,MATCH(0,COUNTIF(L$3:L11,"="&amp;$G$3:$G$5000),0)),"")=0,"",(_xlfn.IFNA(INDEX($G$3:$G$5000,MATCH(0,COUNTIF(L$3:L11,"="&amp;$G$3:$G$5000),0)),"")))</f>
        <v/>
      </c>
      <c r="M12" s="19" t="str">
        <f t="shared" si="0"/>
        <v/>
      </c>
    </row>
    <row r="13" spans="1:20">
      <c r="L13" s="19" t="str">
        <f t="array" ref="L13">IF(_xlfn.IFNA(INDEX($G$3:$G$5000,MATCH(0,COUNTIF(L$3:L12,"="&amp;$G$3:$G$5000),0)),"")=0,"",(_xlfn.IFNA(INDEX($G$3:$G$5000,MATCH(0,COUNTIF(L$3:L12,"="&amp;$G$3:$G$5000),0)),"")))</f>
        <v/>
      </c>
      <c r="M13" s="19" t="str">
        <f t="shared" si="0"/>
        <v/>
      </c>
    </row>
    <row r="14" spans="1:20">
      <c r="L14" s="19" t="str">
        <f t="array" ref="L14">IF(_xlfn.IFNA(INDEX($G$3:$G$5000,MATCH(0,COUNTIF(L$3:L13,"="&amp;$G$3:$G$5000),0)),"")=0,"",(_xlfn.IFNA(INDEX($G$3:$G$5000,MATCH(0,COUNTIF(L$3:L13,"="&amp;$G$3:$G$5000),0)),"")))</f>
        <v/>
      </c>
      <c r="M14" s="19" t="str">
        <f t="shared" si="0"/>
        <v/>
      </c>
    </row>
    <row r="15" spans="1:20">
      <c r="L15" s="19" t="str">
        <f t="array" ref="L15">IF(_xlfn.IFNA(INDEX($G$3:$G$5000,MATCH(0,COUNTIF(L$3:L14,"="&amp;$G$3:$G$5000),0)),"")=0,"",(_xlfn.IFNA(INDEX($G$3:$G$5000,MATCH(0,COUNTIF(L$3:L14,"="&amp;$G$3:$G$5000),0)),"")))</f>
        <v/>
      </c>
      <c r="M15" s="19" t="str">
        <f t="shared" si="0"/>
        <v/>
      </c>
    </row>
    <row r="16" spans="1:20">
      <c r="L16" s="19" t="str">
        <f t="array" ref="L16">IF(_xlfn.IFNA(INDEX($G$3:$G$5000,MATCH(0,COUNTIF(L$3:L15,"="&amp;$G$3:$G$5000),0)),"")=0,"",(_xlfn.IFNA(INDEX($G$3:$G$5000,MATCH(0,COUNTIF(L$3:L15,"="&amp;$G$3:$G$5000),0)),"")))</f>
        <v/>
      </c>
      <c r="M16" s="19" t="str">
        <f t="shared" si="0"/>
        <v/>
      </c>
    </row>
    <row r="17" spans="12:13">
      <c r="L17" s="19" t="str">
        <f t="array" ref="L17">IF(_xlfn.IFNA(INDEX($G$3:$G$5000,MATCH(0,COUNTIF(L$3:L16,"="&amp;$G$3:$G$5000),0)),"")=0,"",(_xlfn.IFNA(INDEX($G$3:$G$5000,MATCH(0,COUNTIF(L$3:L16,"="&amp;$G$3:$G$5000),0)),"")))</f>
        <v/>
      </c>
      <c r="M17" s="19" t="str">
        <f t="shared" si="0"/>
        <v/>
      </c>
    </row>
    <row r="18" spans="12:13">
      <c r="L18" s="19" t="str">
        <f t="array" ref="L18">IF(_xlfn.IFNA(INDEX($G$3:$G$5000,MATCH(0,COUNTIF(L$3:L17,"="&amp;$G$3:$G$5000),0)),"")=0,"",(_xlfn.IFNA(INDEX($G$3:$G$5000,MATCH(0,COUNTIF(L$3:L17,"="&amp;$G$3:$G$5000),0)),"")))</f>
        <v/>
      </c>
      <c r="M18" s="19" t="str">
        <f t="shared" si="0"/>
        <v/>
      </c>
    </row>
    <row r="19" spans="12:13">
      <c r="L19" s="19" t="str">
        <f t="array" ref="L19">IF(_xlfn.IFNA(INDEX($G$3:$G$5000,MATCH(0,COUNTIF(L$3:L18,"="&amp;$G$3:$G$5000),0)),"")=0,"",(_xlfn.IFNA(INDEX($G$3:$G$5000,MATCH(0,COUNTIF(L$3:L18,"="&amp;$G$3:$G$5000),0)),"")))</f>
        <v/>
      </c>
      <c r="M19" s="19" t="str">
        <f t="shared" si="0"/>
        <v/>
      </c>
    </row>
    <row r="20" spans="12:13">
      <c r="L20" s="19" t="str">
        <f t="array" ref="L20">IF(_xlfn.IFNA(INDEX($G$3:$G$5000,MATCH(0,COUNTIF(L$3:L19,"="&amp;$G$3:$G$5000),0)),"")=0,"",(_xlfn.IFNA(INDEX($G$3:$G$5000,MATCH(0,COUNTIF(L$3:L19,"="&amp;$G$3:$G$5000),0)),"")))</f>
        <v/>
      </c>
      <c r="M20" s="19" t="str">
        <f t="shared" si="0"/>
        <v/>
      </c>
    </row>
    <row r="21" spans="12:13">
      <c r="L21" s="19" t="str">
        <f t="array" ref="L21">IF(_xlfn.IFNA(INDEX($G$3:$G$5000,MATCH(0,COUNTIF(L$3:L20,"="&amp;$G$3:$G$5000),0)),"")=0,"",(_xlfn.IFNA(INDEX($G$3:$G$5000,MATCH(0,COUNTIF(L$3:L20,"="&amp;$G$3:$G$5000),0)),"")))</f>
        <v/>
      </c>
      <c r="M21" s="19" t="str">
        <f t="shared" si="0"/>
        <v/>
      </c>
    </row>
    <row r="22" spans="12:13">
      <c r="L22" s="19" t="str">
        <f t="array" ref="L22">IF(_xlfn.IFNA(INDEX($G$3:$G$5000,MATCH(0,COUNTIF(L$3:L21,"="&amp;$G$3:$G$5000),0)),"")=0,"",(_xlfn.IFNA(INDEX($G$3:$G$5000,MATCH(0,COUNTIF(L$3:L21,"="&amp;$G$3:$G$5000),0)),"")))</f>
        <v/>
      </c>
      <c r="M22" s="19" t="str">
        <f t="shared" si="0"/>
        <v/>
      </c>
    </row>
    <row r="23" spans="12:13">
      <c r="L23" s="19" t="str">
        <f t="array" ref="L23">IF(_xlfn.IFNA(INDEX($G$3:$G$5000,MATCH(0,COUNTIF(L$3:L22,"="&amp;$G$3:$G$5000),0)),"")=0,"",(_xlfn.IFNA(INDEX($G$3:$G$5000,MATCH(0,COUNTIF(L$3:L22,"="&amp;$G$3:$G$5000),0)),"")))</f>
        <v/>
      </c>
      <c r="M23" s="19" t="str">
        <f t="shared" si="0"/>
        <v/>
      </c>
    </row>
    <row r="24" spans="12:13">
      <c r="L24" s="19" t="str">
        <f t="array" ref="L24">IF(_xlfn.IFNA(INDEX($G$3:$G$5000,MATCH(0,COUNTIF(L$3:L23,"="&amp;$G$3:$G$5000),0)),"")=0,"",(_xlfn.IFNA(INDEX($G$3:$G$5000,MATCH(0,COUNTIF(L$3:L23,"="&amp;$G$3:$G$5000),0)),"")))</f>
        <v/>
      </c>
      <c r="M24" s="19" t="str">
        <f t="shared" si="0"/>
        <v/>
      </c>
    </row>
    <row r="25" spans="12:13">
      <c r="L25" s="19" t="str">
        <f t="array" ref="L25">IF(_xlfn.IFNA(INDEX($G$3:$G$5000,MATCH(0,COUNTIF(L$3:L24,"="&amp;$G$3:$G$5000),0)),"")=0,"",(_xlfn.IFNA(INDEX($G$3:$G$5000,MATCH(0,COUNTIF(L$3:L24,"="&amp;$G$3:$G$5000),0)),"")))</f>
        <v/>
      </c>
      <c r="M25" s="19" t="str">
        <f t="shared" si="0"/>
        <v/>
      </c>
    </row>
    <row r="26" spans="12:13">
      <c r="L26" s="19" t="str">
        <f t="array" ref="L26">IF(_xlfn.IFNA(INDEX($G$3:$G$5000,MATCH(0,COUNTIF(L$3:L25,"="&amp;$G$3:$G$5000),0)),"")=0,"",(_xlfn.IFNA(INDEX($G$3:$G$5000,MATCH(0,COUNTIF(L$3:L25,"="&amp;$G$3:$G$5000),0)),"")))</f>
        <v/>
      </c>
      <c r="M26" s="19" t="str">
        <f t="shared" si="0"/>
        <v/>
      </c>
    </row>
    <row r="27" spans="12:13">
      <c r="L27" s="19" t="str">
        <f t="array" ref="L27">IF(_xlfn.IFNA(INDEX($G$3:$G$5000,MATCH(0,COUNTIF(L$3:L26,"="&amp;$G$3:$G$5000),0)),"")=0,"",(_xlfn.IFNA(INDEX($G$3:$G$5000,MATCH(0,COUNTIF(L$3:L26,"="&amp;$G$3:$G$5000),0)),"")))</f>
        <v/>
      </c>
      <c r="M27" s="19" t="str">
        <f t="shared" si="0"/>
        <v/>
      </c>
    </row>
    <row r="28" spans="12:13">
      <c r="L28" s="19" t="str">
        <f t="array" ref="L28">IF(_xlfn.IFNA(INDEX($G$3:$G$5000,MATCH(0,COUNTIF(L$3:L27,"="&amp;$G$3:$G$5000),0)),"")=0,"",(_xlfn.IFNA(INDEX($G$3:$G$5000,MATCH(0,COUNTIF(L$3:L27,"="&amp;$G$3:$G$5000),0)),"")))</f>
        <v/>
      </c>
      <c r="M28" s="19" t="str">
        <f t="shared" si="0"/>
        <v/>
      </c>
    </row>
    <row r="29" spans="12:13">
      <c r="L29" s="19" t="str">
        <f t="array" ref="L29">IF(_xlfn.IFNA(INDEX($G$3:$G$5000,MATCH(0,COUNTIF(L$3:L28,"="&amp;$G$3:$G$5000),0)),"")=0,"",(_xlfn.IFNA(INDEX($G$3:$G$5000,MATCH(0,COUNTIF(L$3:L28,"="&amp;$G$3:$G$5000),0)),"")))</f>
        <v/>
      </c>
      <c r="M29" s="19" t="str">
        <f t="shared" si="0"/>
        <v/>
      </c>
    </row>
    <row r="30" spans="12:13">
      <c r="L30" s="19" t="str">
        <f t="array" ref="L30">IF(_xlfn.IFNA(INDEX($G$3:$G$5000,MATCH(0,COUNTIF(L$3:L29,"="&amp;$G$3:$G$5000),0)),"")=0,"",(_xlfn.IFNA(INDEX($G$3:$G$5000,MATCH(0,COUNTIF(L$3:L29,"="&amp;$G$3:$G$5000),0)),"")))</f>
        <v/>
      </c>
      <c r="M30" s="19" t="str">
        <f t="shared" si="0"/>
        <v/>
      </c>
    </row>
    <row r="31" spans="12:13">
      <c r="L31" s="19" t="str">
        <f t="array" ref="L31">IF(_xlfn.IFNA(INDEX($G$3:$G$5000,MATCH(0,COUNTIF(L$3:L30,"="&amp;$G$3:$G$5000),0)),"")=0,"",(_xlfn.IFNA(INDEX($G$3:$G$5000,MATCH(0,COUNTIF(L$3:L30,"="&amp;$G$3:$G$5000),0)),"")))</f>
        <v/>
      </c>
      <c r="M31" s="19" t="str">
        <f t="shared" si="0"/>
        <v/>
      </c>
    </row>
    <row r="32" spans="12:13">
      <c r="L32" s="19" t="str">
        <f t="array" ref="L32">IF(_xlfn.IFNA(INDEX($G$3:$G$5000,MATCH(0,COUNTIF(L$3:L31,"="&amp;$G$3:$G$5000),0)),"")=0,"",(_xlfn.IFNA(INDEX($G$3:$G$5000,MATCH(0,COUNTIF(L$3:L31,"="&amp;$G$3:$G$5000),0)),"")))</f>
        <v/>
      </c>
      <c r="M32" s="19" t="str">
        <f t="shared" si="0"/>
        <v/>
      </c>
    </row>
    <row r="33" spans="12:13">
      <c r="L33" s="19" t="str">
        <f t="array" ref="L33">IF(_xlfn.IFNA(INDEX($G$3:$G$5000,MATCH(0,COUNTIF(L$3:L32,"="&amp;$G$3:$G$5000),0)),"")=0,"",(_xlfn.IFNA(INDEX($G$3:$G$5000,MATCH(0,COUNTIF(L$3:L32,"="&amp;$G$3:$G$5000),0)),"")))</f>
        <v/>
      </c>
      <c r="M33" s="19" t="str">
        <f t="shared" si="0"/>
        <v/>
      </c>
    </row>
    <row r="34" spans="12:13">
      <c r="L34" s="19" t="str">
        <f t="array" ref="L34">IF(_xlfn.IFNA(INDEX($G$3:$G$5000,MATCH(0,COUNTIF(L$3:L33,"="&amp;$G$3:$G$5000),0)),"")=0,"",(_xlfn.IFNA(INDEX($G$3:$G$5000,MATCH(0,COUNTIF(L$3:L33,"="&amp;$G$3:$G$5000),0)),"")))</f>
        <v/>
      </c>
      <c r="M34" s="19" t="str">
        <f t="shared" si="0"/>
        <v/>
      </c>
    </row>
    <row r="35" spans="12:13">
      <c r="L35" s="19" t="str">
        <f t="array" ref="L35">IF(_xlfn.IFNA(INDEX($G$3:$G$5000,MATCH(0,COUNTIF(L$3:L34,"="&amp;$G$3:$G$5000),0)),"")=0,"",(_xlfn.IFNA(INDEX($G$3:$G$5000,MATCH(0,COUNTIF(L$3:L34,"="&amp;$G$3:$G$5000),0)),"")))</f>
        <v/>
      </c>
      <c r="M35" s="19" t="str">
        <f t="shared" si="0"/>
        <v/>
      </c>
    </row>
    <row r="36" spans="12:13">
      <c r="L36" s="19" t="str">
        <f t="array" ref="L36">IF(_xlfn.IFNA(INDEX($G$3:$G$5000,MATCH(0,COUNTIF(L$3:L35,"="&amp;$G$3:$G$5000),0)),"")=0,"",(_xlfn.IFNA(INDEX($G$3:$G$5000,MATCH(0,COUNTIF(L$3:L35,"="&amp;$G$3:$G$5000),0)),"")))</f>
        <v/>
      </c>
      <c r="M36" s="19" t="str">
        <f t="shared" si="0"/>
        <v/>
      </c>
    </row>
    <row r="37" spans="12:13">
      <c r="L37" s="19" t="str">
        <f t="array" ref="L37">IF(_xlfn.IFNA(INDEX($G$3:$G$5000,MATCH(0,COUNTIF(L$3:L36,"="&amp;$G$3:$G$5000),0)),"")=0,"",(_xlfn.IFNA(INDEX($G$3:$G$5000,MATCH(0,COUNTIF(L$3:L36,"="&amp;$G$3:$G$5000),0)),"")))</f>
        <v/>
      </c>
      <c r="M37" s="19" t="str">
        <f t="shared" si="0"/>
        <v/>
      </c>
    </row>
    <row r="38" spans="12:13">
      <c r="L38" s="19" t="str">
        <f t="array" ref="L38">IF(_xlfn.IFNA(INDEX($G$3:$G$5000,MATCH(0,COUNTIF(L$3:L37,"="&amp;$G$3:$G$5000),0)),"")=0,"",(_xlfn.IFNA(INDEX($G$3:$G$5000,MATCH(0,COUNTIF(L$3:L37,"="&amp;$G$3:$G$5000),0)),"")))</f>
        <v/>
      </c>
      <c r="M38" s="19" t="str">
        <f t="shared" si="0"/>
        <v/>
      </c>
    </row>
    <row r="39" spans="12:13">
      <c r="L39" s="19" t="str">
        <f t="array" ref="L39">IF(_xlfn.IFNA(INDEX($G$3:$G$5000,MATCH(0,COUNTIF(L$3:L38,"="&amp;$G$3:$G$5000),0)),"")=0,"",(_xlfn.IFNA(INDEX($G$3:$G$5000,MATCH(0,COUNTIF(L$3:L38,"="&amp;$G$3:$G$5000),0)),"")))</f>
        <v/>
      </c>
      <c r="M39" s="19" t="str">
        <f t="shared" si="0"/>
        <v/>
      </c>
    </row>
    <row r="40" spans="12:13">
      <c r="L40" s="19" t="str">
        <f t="array" ref="L40">IF(_xlfn.IFNA(INDEX($G$3:$G$5000,MATCH(0,COUNTIF(L$3:L39,"="&amp;$G$3:$G$5000),0)),"")=0,"",(_xlfn.IFNA(INDEX($G$3:$G$5000,MATCH(0,COUNTIF(L$3:L39,"="&amp;$G$3:$G$5000),0)),"")))</f>
        <v/>
      </c>
      <c r="M40" s="19" t="str">
        <f t="shared" si="0"/>
        <v/>
      </c>
    </row>
    <row r="41" spans="12:13">
      <c r="L41" s="19" t="str">
        <f t="array" ref="L41">IF(_xlfn.IFNA(INDEX($G$3:$G$5000,MATCH(0,COUNTIF(L$3:L40,"="&amp;$G$3:$G$5000),0)),"")=0,"",(_xlfn.IFNA(INDEX($G$3:$G$5000,MATCH(0,COUNTIF(L$3:L40,"="&amp;$G$3:$G$5000),0)),"")))</f>
        <v/>
      </c>
      <c r="M41" s="19" t="str">
        <f t="shared" si="0"/>
        <v/>
      </c>
    </row>
    <row r="42" spans="12:13">
      <c r="L42" s="19" t="str">
        <f t="array" ref="L42">IF(_xlfn.IFNA(INDEX($G$3:$G$5000,MATCH(0,COUNTIF(L$3:L41,"="&amp;$G$3:$G$5000),0)),"")=0,"",(_xlfn.IFNA(INDEX($G$3:$G$5000,MATCH(0,COUNTIF(L$3:L41,"="&amp;$G$3:$G$5000),0)),"")))</f>
        <v/>
      </c>
      <c r="M42" s="19" t="str">
        <f t="shared" si="0"/>
        <v/>
      </c>
    </row>
    <row r="43" spans="12:13">
      <c r="L43" s="19" t="str">
        <f t="array" ref="L43">IF(_xlfn.IFNA(INDEX($G$3:$G$5000,MATCH(0,COUNTIF(L$3:L42,"="&amp;$G$3:$G$5000),0)),"")=0,"",(_xlfn.IFNA(INDEX($G$3:$G$5000,MATCH(0,COUNTIF(L$3:L42,"="&amp;$G$3:$G$5000),0)),"")))</f>
        <v/>
      </c>
      <c r="M43" s="19" t="str">
        <f t="shared" si="0"/>
        <v/>
      </c>
    </row>
    <row r="44" spans="12:13">
      <c r="L44" s="19" t="str">
        <f t="array" ref="L44">IF(_xlfn.IFNA(INDEX($G$3:$G$5000,MATCH(0,COUNTIF(L$3:L43,"="&amp;$G$3:$G$5000),0)),"")=0,"",(_xlfn.IFNA(INDEX($G$3:$G$5000,MATCH(0,COUNTIF(L$3:L43,"="&amp;$G$3:$G$5000),0)),"")))</f>
        <v/>
      </c>
      <c r="M44" s="19" t="str">
        <f t="shared" si="0"/>
        <v/>
      </c>
    </row>
    <row r="45" spans="12:13">
      <c r="L45" s="19" t="str">
        <f t="array" ref="L45">IF(_xlfn.IFNA(INDEX($G$3:$G$5000,MATCH(0,COUNTIF(L$3:L44,"="&amp;$G$3:$G$5000),0)),"")=0,"",(_xlfn.IFNA(INDEX($G$3:$G$5000,MATCH(0,COUNTIF(L$3:L44,"="&amp;$G$3:$G$5000),0)),"")))</f>
        <v/>
      </c>
      <c r="M45" s="19" t="str">
        <f t="shared" si="0"/>
        <v/>
      </c>
    </row>
    <row r="46" spans="12:13">
      <c r="L46" s="19" t="str">
        <f t="array" ref="L46">IF(_xlfn.IFNA(INDEX($G$3:$G$5000,MATCH(0,COUNTIF(L$3:L45,"="&amp;$G$3:$G$5000),0)),"")=0,"",(_xlfn.IFNA(INDEX($G$3:$G$5000,MATCH(0,COUNTIF(L$3:L45,"="&amp;$G$3:$G$5000),0)),"")))</f>
        <v/>
      </c>
      <c r="M46" s="19" t="str">
        <f t="shared" si="0"/>
        <v/>
      </c>
    </row>
    <row r="47" spans="12:13">
      <c r="L47" s="19" t="str">
        <f t="array" ref="L47">IF(_xlfn.IFNA(INDEX($G$3:$G$5000,MATCH(0,COUNTIF(L$3:L46,"="&amp;$G$3:$G$5000),0)),"")=0,"",(_xlfn.IFNA(INDEX($G$3:$G$5000,MATCH(0,COUNTIF(L$3:L46,"="&amp;$G$3:$G$5000),0)),"")))</f>
        <v/>
      </c>
      <c r="M47" s="19" t="str">
        <f t="shared" si="0"/>
        <v/>
      </c>
    </row>
    <row r="48" spans="12:13">
      <c r="L48" s="19" t="str">
        <f t="array" ref="L48">IF(_xlfn.IFNA(INDEX($G$3:$G$5000,MATCH(0,COUNTIF(L$3:L47,"="&amp;$G$3:$G$5000),0)),"")=0,"",(_xlfn.IFNA(INDEX($G$3:$G$5000,MATCH(0,COUNTIF(L$3:L47,"="&amp;$G$3:$G$5000),0)),"")))</f>
        <v/>
      </c>
      <c r="M48" s="19" t="str">
        <f t="shared" si="0"/>
        <v/>
      </c>
    </row>
    <row r="49" spans="12:13">
      <c r="L49" s="19" t="str">
        <f t="array" ref="L49">IF(_xlfn.IFNA(INDEX($G$3:$G$5000,MATCH(0,COUNTIF(L$3:L48,"="&amp;$G$3:$G$5000),0)),"")=0,"",(_xlfn.IFNA(INDEX($G$3:$G$5000,MATCH(0,COUNTIF(L$3:L48,"="&amp;$G$3:$G$5000),0)),"")))</f>
        <v/>
      </c>
      <c r="M49" s="19" t="str">
        <f t="shared" si="0"/>
        <v/>
      </c>
    </row>
    <row r="50" spans="12:13">
      <c r="L50" s="19" t="str">
        <f t="array" ref="L50">IF(_xlfn.IFNA(INDEX($G$3:$G$5000,MATCH(0,COUNTIF(L$3:L49,"="&amp;$G$3:$G$5000),0)),"")=0,"",(_xlfn.IFNA(INDEX($G$3:$G$5000,MATCH(0,COUNTIF(L$3:L49,"="&amp;$G$3:$G$5000),0)),"")))</f>
        <v/>
      </c>
      <c r="M50" s="19" t="str">
        <f t="shared" si="0"/>
        <v/>
      </c>
    </row>
    <row r="51" spans="12:13">
      <c r="L51" s="19" t="str">
        <f t="array" ref="L51">IF(_xlfn.IFNA(INDEX($G$3:$G$5000,MATCH(0,COUNTIF(L$3:L50,"="&amp;$G$3:$G$5000),0)),"")=0,"",(_xlfn.IFNA(INDEX($G$3:$G$5000,MATCH(0,COUNTIF(L$3:L50,"="&amp;$G$3:$G$5000),0)),"")))</f>
        <v/>
      </c>
      <c r="M51" s="19" t="str">
        <f t="shared" si="0"/>
        <v/>
      </c>
    </row>
    <row r="52" spans="12:13">
      <c r="L52" s="19" t="str">
        <f t="array" ref="L52">IF(_xlfn.IFNA(INDEX($G$3:$G$5000,MATCH(0,COUNTIF(L$3:L51,"="&amp;$G$3:$G$5000),0)),"")=0,"",(_xlfn.IFNA(INDEX($G$3:$G$5000,MATCH(0,COUNTIF(L$3:L51,"="&amp;$G$3:$G$5000),0)),"")))</f>
        <v/>
      </c>
      <c r="M52" s="19" t="str">
        <f t="shared" si="0"/>
        <v/>
      </c>
    </row>
    <row r="53" spans="12:13">
      <c r="L53" s="19" t="str">
        <f t="array" ref="L53">IF(_xlfn.IFNA(INDEX($G$3:$G$5000,MATCH(0,COUNTIF(L$3:L52,"="&amp;$G$3:$G$5000),0)),"")=0,"",(_xlfn.IFNA(INDEX($G$3:$G$5000,MATCH(0,COUNTIF(L$3:L52,"="&amp;$G$3:$G$5000),0)),"")))</f>
        <v/>
      </c>
      <c r="M53" s="19" t="str">
        <f t="shared" si="0"/>
        <v/>
      </c>
    </row>
    <row r="54" spans="12:13">
      <c r="L54" s="19" t="str">
        <f t="array" ref="L54">IF(_xlfn.IFNA(INDEX($G$3:$G$5000,MATCH(0,COUNTIF(L$3:L53,"="&amp;$G$3:$G$5000),0)),"")=0,"",(_xlfn.IFNA(INDEX($G$3:$G$5000,MATCH(0,COUNTIF(L$3:L53,"="&amp;$G$3:$G$5000),0)),"")))</f>
        <v/>
      </c>
      <c r="M54" s="19" t="str">
        <f t="shared" si="0"/>
        <v/>
      </c>
    </row>
    <row r="55" spans="12:13">
      <c r="L55" s="19" t="str">
        <f t="array" ref="L55">IF(_xlfn.IFNA(INDEX($G$3:$G$5000,MATCH(0,COUNTIF(L$3:L54,"="&amp;$G$3:$G$5000),0)),"")=0,"",(_xlfn.IFNA(INDEX($G$3:$G$5000,MATCH(0,COUNTIF(L$3:L54,"="&amp;$G$3:$G$5000),0)),"")))</f>
        <v/>
      </c>
      <c r="M55" s="19" t="str">
        <f t="shared" si="0"/>
        <v/>
      </c>
    </row>
    <row r="56" spans="12:13">
      <c r="L56" s="19" t="str">
        <f t="array" ref="L56">IF(_xlfn.IFNA(INDEX($G$3:$G$5000,MATCH(0,COUNTIF(L$3:L55,"="&amp;$G$3:$G$5000),0)),"")=0,"",(_xlfn.IFNA(INDEX($G$3:$G$5000,MATCH(0,COUNTIF(L$3:L55,"="&amp;$G$3:$G$5000),0)),"")))</f>
        <v/>
      </c>
      <c r="M56" s="19" t="str">
        <f t="shared" si="0"/>
        <v/>
      </c>
    </row>
    <row r="57" spans="12:13">
      <c r="L57" s="19" t="str">
        <f t="array" ref="L57">IF(_xlfn.IFNA(INDEX($G$3:$G$5000,MATCH(0,COUNTIF(L$3:L56,"="&amp;$G$3:$G$5000),0)),"")=0,"",(_xlfn.IFNA(INDEX($G$3:$G$5000,MATCH(0,COUNTIF(L$3:L56,"="&amp;$G$3:$G$5000),0)),"")))</f>
        <v/>
      </c>
      <c r="M57" s="19" t="str">
        <f t="shared" si="0"/>
        <v/>
      </c>
    </row>
    <row r="58" spans="12:13">
      <c r="L58" s="19" t="str">
        <f t="array" ref="L58">IF(_xlfn.IFNA(INDEX($G$3:$G$5000,MATCH(0,COUNTIF(L$3:L57,"="&amp;$G$3:$G$5000),0)),"")=0,"",(_xlfn.IFNA(INDEX($G$3:$G$5000,MATCH(0,COUNTIF(L$3:L57,"="&amp;$G$3:$G$5000),0)),"")))</f>
        <v/>
      </c>
      <c r="M58" s="19" t="str">
        <f t="shared" si="0"/>
        <v/>
      </c>
    </row>
    <row r="59" spans="12:13">
      <c r="L59" s="19" t="str">
        <f t="array" ref="L59">IF(_xlfn.IFNA(INDEX($G$3:$G$5000,MATCH(0,COUNTIF(L$3:L58,"="&amp;$G$3:$G$5000),0)),"")=0,"",(_xlfn.IFNA(INDEX($G$3:$G$5000,MATCH(0,COUNTIF(L$3:L58,"="&amp;$G$3:$G$5000),0)),"")))</f>
        <v/>
      </c>
      <c r="M59" s="19" t="str">
        <f t="shared" si="0"/>
        <v/>
      </c>
    </row>
    <row r="60" spans="12:13">
      <c r="L60" s="19" t="str">
        <f t="array" ref="L60">IF(_xlfn.IFNA(INDEX($G$3:$G$5000,MATCH(0,COUNTIF(L$3:L59,"="&amp;$G$3:$G$5000),0)),"")=0,"",(_xlfn.IFNA(INDEX($G$3:$G$5000,MATCH(0,COUNTIF(L$3:L59,"="&amp;$G$3:$G$5000),0)),"")))</f>
        <v/>
      </c>
      <c r="M60" s="19" t="str">
        <f t="shared" si="0"/>
        <v/>
      </c>
    </row>
    <row r="61" spans="12:13">
      <c r="L61" s="19" t="str">
        <f t="array" ref="L61">IF(_xlfn.IFNA(INDEX($G$3:$G$5000,MATCH(0,COUNTIF(L$3:L60,"="&amp;$G$3:$G$5000),0)),"")=0,"",(_xlfn.IFNA(INDEX($G$3:$G$5000,MATCH(0,COUNTIF(L$3:L60,"="&amp;$G$3:$G$5000),0)),"")))</f>
        <v/>
      </c>
      <c r="M61" s="19" t="str">
        <f t="shared" si="0"/>
        <v/>
      </c>
    </row>
    <row r="62" spans="12:13">
      <c r="L62" s="19" t="str">
        <f t="array" ref="L62">IF(_xlfn.IFNA(INDEX($G$3:$G$5000,MATCH(0,COUNTIF(L$3:L61,"="&amp;$G$3:$G$5000),0)),"")=0,"",(_xlfn.IFNA(INDEX($G$3:$G$5000,MATCH(0,COUNTIF(L$3:L61,"="&amp;$G$3:$G$5000),0)),"")))</f>
        <v/>
      </c>
      <c r="M62" s="19" t="str">
        <f t="shared" si="0"/>
        <v/>
      </c>
    </row>
    <row r="63" spans="12:13">
      <c r="L63" s="19" t="str">
        <f t="array" ref="L63">IF(_xlfn.IFNA(INDEX($G$3:$G$5000,MATCH(0,COUNTIF(L$3:L62,"="&amp;$G$3:$G$5000),0)),"")=0,"",(_xlfn.IFNA(INDEX($G$3:$G$5000,MATCH(0,COUNTIF(L$3:L62,"="&amp;$G$3:$G$5000),0)),"")))</f>
        <v/>
      </c>
      <c r="M63" s="19" t="str">
        <f t="shared" si="0"/>
        <v/>
      </c>
    </row>
    <row r="64" spans="12:13">
      <c r="L64" s="19" t="str">
        <f t="array" ref="L64">IF(_xlfn.IFNA(INDEX($G$3:$G$5000,MATCH(0,COUNTIF(L$3:L63,"="&amp;$G$3:$G$5000),0)),"")=0,"",(_xlfn.IFNA(INDEX($G$3:$G$5000,MATCH(0,COUNTIF(L$3:L63,"="&amp;$G$3:$G$5000),0)),"")))</f>
        <v/>
      </c>
      <c r="M64" s="19" t="str">
        <f t="shared" si="0"/>
        <v/>
      </c>
    </row>
    <row r="65" spans="12:13">
      <c r="L65" s="19" t="str">
        <f t="array" ref="L65">IF(_xlfn.IFNA(INDEX($G$3:$G$5000,MATCH(0,COUNTIF(L$3:L64,"="&amp;$G$3:$G$5000),0)),"")=0,"",(_xlfn.IFNA(INDEX($G$3:$G$5000,MATCH(0,COUNTIF(L$3:L64,"="&amp;$G$3:$G$5000),0)),"")))</f>
        <v/>
      </c>
      <c r="M65" s="19" t="str">
        <f t="shared" si="0"/>
        <v/>
      </c>
    </row>
    <row r="66" spans="12:13">
      <c r="L66" s="19" t="str">
        <f t="array" ref="L66">IF(_xlfn.IFNA(INDEX($G$3:$G$5000,MATCH(0,COUNTIF(L$3:L65,"="&amp;$G$3:$G$5000),0)),"")=0,"",(_xlfn.IFNA(INDEX($G$3:$G$5000,MATCH(0,COUNTIF(L$3:L65,"="&amp;$G$3:$G$5000),0)),"")))</f>
        <v/>
      </c>
      <c r="M66" s="19" t="str">
        <f t="shared" si="0"/>
        <v/>
      </c>
    </row>
    <row r="67" spans="12:13">
      <c r="L67" s="19" t="str">
        <f t="array" ref="L67">IF(_xlfn.IFNA(INDEX($G$3:$G$5000,MATCH(0,COUNTIF(L$3:L66,"="&amp;$G$3:$G$5000),0)),"")=0,"",(_xlfn.IFNA(INDEX($G$3:$G$5000,MATCH(0,COUNTIF(L$3:L66,"="&amp;$G$3:$G$5000),0)),"")))</f>
        <v/>
      </c>
      <c r="M67" s="19" t="str">
        <f t="shared" si="0"/>
        <v/>
      </c>
    </row>
    <row r="68" spans="12:13">
      <c r="L68" s="19" t="str">
        <f t="array" ref="L68">IF(_xlfn.IFNA(INDEX($G$3:$G$5000,MATCH(0,COUNTIF(L$3:L67,"="&amp;$G$3:$G$5000),0)),"")=0,"",(_xlfn.IFNA(INDEX($G$3:$G$5000,MATCH(0,COUNTIF(L$3:L67,"="&amp;$G$3:$G$5000),0)),"")))</f>
        <v/>
      </c>
      <c r="M68" s="19" t="str">
        <f t="shared" ref="M68:M100" si="1">IF(L68="","",COUNTIF(G:G,L68))</f>
        <v/>
      </c>
    </row>
    <row r="69" spans="12:13">
      <c r="L69" s="19" t="str">
        <f t="array" ref="L69">IF(_xlfn.IFNA(INDEX($G$3:$G$5000,MATCH(0,COUNTIF(L$3:L68,"="&amp;$G$3:$G$5000),0)),"")=0,"",(_xlfn.IFNA(INDEX($G$3:$G$5000,MATCH(0,COUNTIF(L$3:L68,"="&amp;$G$3:$G$5000),0)),"")))</f>
        <v/>
      </c>
      <c r="M69" s="19" t="str">
        <f t="shared" si="1"/>
        <v/>
      </c>
    </row>
    <row r="70" spans="12:13">
      <c r="L70" s="19" t="str">
        <f t="array" ref="L70">IF(_xlfn.IFNA(INDEX($G$3:$G$5000,MATCH(0,COUNTIF(L$3:L69,"="&amp;$G$3:$G$5000),0)),"")=0,"",(_xlfn.IFNA(INDEX($G$3:$G$5000,MATCH(0,COUNTIF(L$3:L69,"="&amp;$G$3:$G$5000),0)),"")))</f>
        <v/>
      </c>
      <c r="M70" s="19" t="str">
        <f t="shared" si="1"/>
        <v/>
      </c>
    </row>
    <row r="71" spans="12:13">
      <c r="L71" s="19" t="str">
        <f t="array" ref="L71">IF(_xlfn.IFNA(INDEX($G$3:$G$5000,MATCH(0,COUNTIF(L$3:L70,"="&amp;$G$3:$G$5000),0)),"")=0,"",(_xlfn.IFNA(INDEX($G$3:$G$5000,MATCH(0,COUNTIF(L$3:L70,"="&amp;$G$3:$G$5000),0)),"")))</f>
        <v/>
      </c>
      <c r="M71" s="19" t="str">
        <f t="shared" si="1"/>
        <v/>
      </c>
    </row>
    <row r="72" spans="12:13">
      <c r="L72" s="19" t="str">
        <f t="array" ref="L72">IF(_xlfn.IFNA(INDEX($G$3:$G$5000,MATCH(0,COUNTIF(L$3:L71,"="&amp;$G$3:$G$5000),0)),"")=0,"",(_xlfn.IFNA(INDEX($G$3:$G$5000,MATCH(0,COUNTIF(L$3:L71,"="&amp;$G$3:$G$5000),0)),"")))</f>
        <v/>
      </c>
      <c r="M72" s="19" t="str">
        <f t="shared" si="1"/>
        <v/>
      </c>
    </row>
    <row r="73" spans="12:13">
      <c r="L73" s="19" t="str">
        <f t="array" ref="L73">IF(_xlfn.IFNA(INDEX($G$3:$G$5000,MATCH(0,COUNTIF(L$3:L72,"="&amp;$G$3:$G$5000),0)),"")=0,"",(_xlfn.IFNA(INDEX($G$3:$G$5000,MATCH(0,COUNTIF(L$3:L72,"="&amp;$G$3:$G$5000),0)),"")))</f>
        <v/>
      </c>
      <c r="M73" s="19" t="str">
        <f t="shared" si="1"/>
        <v/>
      </c>
    </row>
    <row r="74" spans="12:13">
      <c r="L74" s="19" t="str">
        <f t="array" ref="L74">IF(_xlfn.IFNA(INDEX($G$3:$G$5000,MATCH(0,COUNTIF(L$3:L73,"="&amp;$G$3:$G$5000),0)),"")=0,"",(_xlfn.IFNA(INDEX($G$3:$G$5000,MATCH(0,COUNTIF(L$3:L73,"="&amp;$G$3:$G$5000),0)),"")))</f>
        <v/>
      </c>
      <c r="M74" s="19" t="str">
        <f t="shared" si="1"/>
        <v/>
      </c>
    </row>
    <row r="75" spans="12:13">
      <c r="L75" s="19" t="str">
        <f t="array" ref="L75">IF(_xlfn.IFNA(INDEX($G$3:$G$5000,MATCH(0,COUNTIF(L$3:L74,"="&amp;$G$3:$G$5000),0)),"")=0,"",(_xlfn.IFNA(INDEX($G$3:$G$5000,MATCH(0,COUNTIF(L$3:L74,"="&amp;$G$3:$G$5000),0)),"")))</f>
        <v/>
      </c>
      <c r="M75" s="19" t="str">
        <f t="shared" si="1"/>
        <v/>
      </c>
    </row>
    <row r="76" spans="12:13">
      <c r="L76" s="19" t="str">
        <f t="array" ref="L76">IF(_xlfn.IFNA(INDEX($G$3:$G$5000,MATCH(0,COUNTIF(L$3:L75,"="&amp;$G$3:$G$5000),0)),"")=0,"",(_xlfn.IFNA(INDEX($G$3:$G$5000,MATCH(0,COUNTIF(L$3:L75,"="&amp;$G$3:$G$5000),0)),"")))</f>
        <v/>
      </c>
      <c r="M76" s="19" t="str">
        <f t="shared" si="1"/>
        <v/>
      </c>
    </row>
    <row r="77" spans="12:13">
      <c r="L77" s="19" t="str">
        <f t="array" ref="L77">IF(_xlfn.IFNA(INDEX($G$3:$G$5000,MATCH(0,COUNTIF(L$3:L76,"="&amp;$G$3:$G$5000),0)),"")=0,"",(_xlfn.IFNA(INDEX($G$3:$G$5000,MATCH(0,COUNTIF(L$3:L76,"="&amp;$G$3:$G$5000),0)),"")))</f>
        <v/>
      </c>
      <c r="M77" s="19" t="str">
        <f t="shared" si="1"/>
        <v/>
      </c>
    </row>
    <row r="78" spans="12:13">
      <c r="L78" s="19" t="str">
        <f t="array" ref="L78">IF(_xlfn.IFNA(INDEX($G$3:$G$5000,MATCH(0,COUNTIF(L$3:L77,"="&amp;$G$3:$G$5000),0)),"")=0,"",(_xlfn.IFNA(INDEX($G$3:$G$5000,MATCH(0,COUNTIF(L$3:L77,"="&amp;$G$3:$G$5000),0)),"")))</f>
        <v/>
      </c>
      <c r="M78" s="19" t="str">
        <f t="shared" si="1"/>
        <v/>
      </c>
    </row>
    <row r="79" spans="12:13">
      <c r="L79" s="19" t="str">
        <f t="array" ref="L79">IF(_xlfn.IFNA(INDEX($G$3:$G$5000,MATCH(0,COUNTIF(L$3:L78,"="&amp;$G$3:$G$5000),0)),"")=0,"",(_xlfn.IFNA(INDEX($G$3:$G$5000,MATCH(0,COUNTIF(L$3:L78,"="&amp;$G$3:$G$5000),0)),"")))</f>
        <v/>
      </c>
      <c r="M79" s="19" t="str">
        <f t="shared" si="1"/>
        <v/>
      </c>
    </row>
    <row r="80" spans="12:13">
      <c r="L80" s="19" t="str">
        <f t="array" ref="L80">IF(_xlfn.IFNA(INDEX($G$3:$G$5000,MATCH(0,COUNTIF(L$3:L79,"="&amp;$G$3:$G$5000),0)),"")=0,"",(_xlfn.IFNA(INDEX($G$3:$G$5000,MATCH(0,COUNTIF(L$3:L79,"="&amp;$G$3:$G$5000),0)),"")))</f>
        <v/>
      </c>
      <c r="M80" s="19" t="str">
        <f t="shared" si="1"/>
        <v/>
      </c>
    </row>
    <row r="81" spans="12:13">
      <c r="L81" s="19" t="str">
        <f t="array" ref="L81">IF(_xlfn.IFNA(INDEX($G$3:$G$5000,MATCH(0,COUNTIF(L$3:L80,"="&amp;$G$3:$G$5000),0)),"")=0,"",(_xlfn.IFNA(INDEX($G$3:$G$5000,MATCH(0,COUNTIF(L$3:L80,"="&amp;$G$3:$G$5000),0)),"")))</f>
        <v/>
      </c>
      <c r="M81" s="19" t="str">
        <f t="shared" si="1"/>
        <v/>
      </c>
    </row>
    <row r="82" spans="12:13">
      <c r="L82" s="19" t="str">
        <f t="array" ref="L82">IF(_xlfn.IFNA(INDEX($G$3:$G$5000,MATCH(0,COUNTIF(L$3:L81,"="&amp;$G$3:$G$5000),0)),"")=0,"",(_xlfn.IFNA(INDEX($G$3:$G$5000,MATCH(0,COUNTIF(L$3:L81,"="&amp;$G$3:$G$5000),0)),"")))</f>
        <v/>
      </c>
      <c r="M82" s="19" t="str">
        <f t="shared" si="1"/>
        <v/>
      </c>
    </row>
    <row r="83" spans="12:13">
      <c r="L83" s="19" t="str">
        <f t="array" ref="L83">IF(_xlfn.IFNA(INDEX($G$3:$G$5000,MATCH(0,COUNTIF(L$3:L82,"="&amp;$G$3:$G$5000),0)),"")=0,"",(_xlfn.IFNA(INDEX($G$3:$G$5000,MATCH(0,COUNTIF(L$3:L82,"="&amp;$G$3:$G$5000),0)),"")))</f>
        <v/>
      </c>
      <c r="M83" s="19" t="str">
        <f t="shared" si="1"/>
        <v/>
      </c>
    </row>
    <row r="84" spans="12:13">
      <c r="L84" s="19" t="str">
        <f t="array" ref="L84">IF(_xlfn.IFNA(INDEX($G$3:$G$5000,MATCH(0,COUNTIF(L$3:L83,"="&amp;$G$3:$G$5000),0)),"")=0,"",(_xlfn.IFNA(INDEX($G$3:$G$5000,MATCH(0,COUNTIF(L$3:L83,"="&amp;$G$3:$G$5000),0)),"")))</f>
        <v/>
      </c>
      <c r="M84" s="19" t="str">
        <f t="shared" si="1"/>
        <v/>
      </c>
    </row>
    <row r="85" spans="12:13">
      <c r="L85" s="19" t="str">
        <f t="array" ref="L85">IF(_xlfn.IFNA(INDEX($G$3:$G$5000,MATCH(0,COUNTIF(L$3:L84,"="&amp;$G$3:$G$5000),0)),"")=0,"",(_xlfn.IFNA(INDEX($G$3:$G$5000,MATCH(0,COUNTIF(L$3:L84,"="&amp;$G$3:$G$5000),0)),"")))</f>
        <v/>
      </c>
      <c r="M85" s="19" t="str">
        <f t="shared" si="1"/>
        <v/>
      </c>
    </row>
    <row r="86" spans="12:13">
      <c r="L86" s="19" t="str">
        <f t="array" ref="L86">IF(_xlfn.IFNA(INDEX($G$3:$G$5000,MATCH(0,COUNTIF(L$3:L85,"="&amp;$G$3:$G$5000),0)),"")=0,"",(_xlfn.IFNA(INDEX($G$3:$G$5000,MATCH(0,COUNTIF(L$3:L85,"="&amp;$G$3:$G$5000),0)),"")))</f>
        <v/>
      </c>
      <c r="M86" s="19" t="str">
        <f t="shared" si="1"/>
        <v/>
      </c>
    </row>
    <row r="87" spans="12:13">
      <c r="L87" s="19" t="str">
        <f t="array" ref="L87">IF(_xlfn.IFNA(INDEX($G$3:$G$5000,MATCH(0,COUNTIF(L$3:L86,"="&amp;$G$3:$G$5000),0)),"")=0,"",(_xlfn.IFNA(INDEX($G$3:$G$5000,MATCH(0,COUNTIF(L$3:L86,"="&amp;$G$3:$G$5000),0)),"")))</f>
        <v/>
      </c>
      <c r="M87" s="19" t="str">
        <f t="shared" si="1"/>
        <v/>
      </c>
    </row>
    <row r="88" spans="12:13">
      <c r="L88" s="19" t="str">
        <f t="array" ref="L88">IF(_xlfn.IFNA(INDEX($G$3:$G$5000,MATCH(0,COUNTIF(L$3:L87,"="&amp;$G$3:$G$5000),0)),"")=0,"",(_xlfn.IFNA(INDEX($G$3:$G$5000,MATCH(0,COUNTIF(L$3:L87,"="&amp;$G$3:$G$5000),0)),"")))</f>
        <v/>
      </c>
      <c r="M88" s="19" t="str">
        <f t="shared" si="1"/>
        <v/>
      </c>
    </row>
    <row r="89" spans="12:13">
      <c r="L89" s="19" t="str">
        <f t="array" ref="L89">IF(_xlfn.IFNA(INDEX($G$3:$G$5000,MATCH(0,COUNTIF(L$3:L88,"="&amp;$G$3:$G$5000),0)),"")=0,"",(_xlfn.IFNA(INDEX($G$3:$G$5000,MATCH(0,COUNTIF(L$3:L88,"="&amp;$G$3:$G$5000),0)),"")))</f>
        <v/>
      </c>
      <c r="M89" s="19" t="str">
        <f t="shared" si="1"/>
        <v/>
      </c>
    </row>
    <row r="90" spans="12:13">
      <c r="L90" s="19" t="str">
        <f t="array" ref="L90">IF(_xlfn.IFNA(INDEX($G$3:$G$5000,MATCH(0,COUNTIF(L$3:L89,"="&amp;$G$3:$G$5000),0)),"")=0,"",(_xlfn.IFNA(INDEX($G$3:$G$5000,MATCH(0,COUNTIF(L$3:L89,"="&amp;$G$3:$G$5000),0)),"")))</f>
        <v/>
      </c>
      <c r="M90" s="19" t="str">
        <f t="shared" si="1"/>
        <v/>
      </c>
    </row>
    <row r="91" spans="12:13">
      <c r="L91" s="19" t="str">
        <f t="array" ref="L91">IF(_xlfn.IFNA(INDEX($G$3:$G$5000,MATCH(0,COUNTIF(L$3:L90,"="&amp;$G$3:$G$5000),0)),"")=0,"",(_xlfn.IFNA(INDEX($G$3:$G$5000,MATCH(0,COUNTIF(L$3:L90,"="&amp;$G$3:$G$5000),0)),"")))</f>
        <v/>
      </c>
      <c r="M91" s="19" t="str">
        <f t="shared" si="1"/>
        <v/>
      </c>
    </row>
    <row r="92" spans="12:13">
      <c r="L92" s="19" t="str">
        <f t="array" ref="L92">IF(_xlfn.IFNA(INDEX($G$3:$G$5000,MATCH(0,COUNTIF(L$3:L91,"="&amp;$G$3:$G$5000),0)),"")=0,"",(_xlfn.IFNA(INDEX($G$3:$G$5000,MATCH(0,COUNTIF(L$3:L91,"="&amp;$G$3:$G$5000),0)),"")))</f>
        <v/>
      </c>
      <c r="M92" s="19" t="str">
        <f t="shared" si="1"/>
        <v/>
      </c>
    </row>
    <row r="93" spans="12:13">
      <c r="L93" s="19" t="str">
        <f t="array" ref="L93">IF(_xlfn.IFNA(INDEX($G$3:$G$5000,MATCH(0,COUNTIF(L$3:L92,"="&amp;$G$3:$G$5000),0)),"")=0,"",(_xlfn.IFNA(INDEX($G$3:$G$5000,MATCH(0,COUNTIF(L$3:L92,"="&amp;$G$3:$G$5000),0)),"")))</f>
        <v/>
      </c>
      <c r="M93" s="19" t="str">
        <f t="shared" si="1"/>
        <v/>
      </c>
    </row>
    <row r="94" spans="12:13">
      <c r="L94" s="19" t="str">
        <f t="array" ref="L94">IF(_xlfn.IFNA(INDEX($G$3:$G$5000,MATCH(0,COUNTIF(L$3:L93,"="&amp;$G$3:$G$5000),0)),"")=0,"",(_xlfn.IFNA(INDEX($G$3:$G$5000,MATCH(0,COUNTIF(L$3:L93,"="&amp;$G$3:$G$5000),0)),"")))</f>
        <v/>
      </c>
      <c r="M94" s="19" t="str">
        <f t="shared" si="1"/>
        <v/>
      </c>
    </row>
    <row r="95" spans="12:13">
      <c r="L95" s="19" t="str">
        <f t="array" ref="L95">IF(_xlfn.IFNA(INDEX($G$3:$G$5000,MATCH(0,COUNTIF(L$3:L94,"="&amp;$G$3:$G$5000),0)),"")=0,"",(_xlfn.IFNA(INDEX($G$3:$G$5000,MATCH(0,COUNTIF(L$3:L94,"="&amp;$G$3:$G$5000),0)),"")))</f>
        <v/>
      </c>
      <c r="M95" s="19" t="str">
        <f t="shared" si="1"/>
        <v/>
      </c>
    </row>
    <row r="96" spans="12:13">
      <c r="L96" s="19" t="str">
        <f t="array" ref="L96">IF(_xlfn.IFNA(INDEX($G$3:$G$5000,MATCH(0,COUNTIF(L$3:L95,"="&amp;$G$3:$G$5000),0)),"")=0,"",(_xlfn.IFNA(INDEX($G$3:$G$5000,MATCH(0,COUNTIF(L$3:L95,"="&amp;$G$3:$G$5000),0)),"")))</f>
        <v/>
      </c>
      <c r="M96" s="19" t="str">
        <f t="shared" si="1"/>
        <v/>
      </c>
    </row>
    <row r="97" spans="12:13">
      <c r="L97" s="19" t="str">
        <f t="array" ref="L97">IF(_xlfn.IFNA(INDEX($G$3:$G$5000,MATCH(0,COUNTIF(L$3:L96,"="&amp;$G$3:$G$5000),0)),"")=0,"",(_xlfn.IFNA(INDEX($G$3:$G$5000,MATCH(0,COUNTIF(L$3:L96,"="&amp;$G$3:$G$5000),0)),"")))</f>
        <v/>
      </c>
      <c r="M97" s="19" t="str">
        <f t="shared" si="1"/>
        <v/>
      </c>
    </row>
    <row r="98" spans="12:13">
      <c r="L98" s="19" t="str">
        <f t="array" ref="L98">IF(_xlfn.IFNA(INDEX($G$3:$G$5000,MATCH(0,COUNTIF(L$3:L97,"="&amp;$G$3:$G$5000),0)),"")=0,"",(_xlfn.IFNA(INDEX($G$3:$G$5000,MATCH(0,COUNTIF(L$3:L97,"="&amp;$G$3:$G$5000),0)),"")))</f>
        <v/>
      </c>
      <c r="M98" s="19" t="str">
        <f t="shared" si="1"/>
        <v/>
      </c>
    </row>
    <row r="99" spans="12:13">
      <c r="L99" s="19" t="str">
        <f t="array" ref="L99">IF(_xlfn.IFNA(INDEX($G$3:$G$5000,MATCH(0,COUNTIF(L$3:L98,"="&amp;$G$3:$G$5000),0)),"")=0,"",(_xlfn.IFNA(INDEX($G$3:$G$5000,MATCH(0,COUNTIF(L$3:L98,"="&amp;$G$3:$G$5000),0)),"")))</f>
        <v/>
      </c>
      <c r="M99" s="19" t="str">
        <f t="shared" si="1"/>
        <v/>
      </c>
    </row>
    <row r="100" spans="12:13">
      <c r="L100" s="19" t="str">
        <f t="array" ref="L100">IF(_xlfn.IFNA(INDEX($G$3:$G$5000,MATCH(0,COUNTIF(L$3:L99,"="&amp;$G$3:$G$5000),0)),"")=0,"",(_xlfn.IFNA(INDEX($G$3:$G$5000,MATCH(0,COUNTIF(L$3:L99,"="&amp;$G$3:$G$5000),0)),"")))</f>
        <v/>
      </c>
      <c r="M100" s="19" t="str">
        <f t="shared" si="1"/>
        <v/>
      </c>
    </row>
  </sheetData>
  <sheetProtection algorithmName="SHA-512" hashValue="XlK0FaivfYuEuCpT4KL6W+Fmjbrdn/O1CEUtkdfVN3QDa8xdj61kPsktaNCmuasN/8rIHu9bBdK5YoY9HDhXbg==" saltValue="84m0zxlLtZHH1exXD8EyyQ==" spinCount="100000" sheet="1" formatCells="0" formatColumns="0" formatRows="0" insertColumns="0" deleteRows="0" sort="0" autoFilter="0"/>
  <autoFilter ref="A2:J2" xr:uid="{878428A3-EA9F-41DB-9537-A47673696E63}"/>
  <mergeCells count="3">
    <mergeCell ref="A1:F1"/>
    <mergeCell ref="G1:J1"/>
    <mergeCell ref="O1:T1"/>
  </mergeCells>
  <phoneticPr fontId="2"/>
  <conditionalFormatting sqref="H3:I1000">
    <cfRule type="expression" dxfId="7" priority="1">
      <formula>AND($P$2=TRUE,COUNTIF(H3,"*𠮷*")+COUNTIF(H3,"*𫞎*")+COUNTIF(H3,"*𡈽*")+COUNTIF(H3,"*辻󠄀*")+COUNTIF(H3,"*𠩤*")+COUNTIF(H3,"*𦥑*")+COUNTIF(H3,"*𦚰*")+COUNTIF(H3,"*𫝆*")+COUNTIF(H3,"*⻆*"))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17</xdr:col>
                    <xdr:colOff>114300</xdr:colOff>
                    <xdr:row>1</xdr:row>
                    <xdr:rowOff>104775</xdr:rowOff>
                  </from>
                  <to>
                    <xdr:col>18</xdr:col>
                    <xdr:colOff>9525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19</xdr:col>
                    <xdr:colOff>114300</xdr:colOff>
                    <xdr:row>1</xdr:row>
                    <xdr:rowOff>104775</xdr:rowOff>
                  </from>
                  <to>
                    <xdr:col>20</xdr:col>
                    <xdr:colOff>38100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15</xdr:col>
                    <xdr:colOff>114300</xdr:colOff>
                    <xdr:row>1</xdr:row>
                    <xdr:rowOff>104775</xdr:rowOff>
                  </from>
                  <to>
                    <xdr:col>16</xdr:col>
                    <xdr:colOff>28575</xdr:colOff>
                    <xdr:row>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BF6F7-CF32-4332-8C30-9BB8DF1EC1E3}">
  <sheetPr codeName="Sheet2"/>
  <dimension ref="A1:F366"/>
  <sheetViews>
    <sheetView showGridLines="0" workbookViewId="0">
      <pane ySplit="1" topLeftCell="A2" activePane="bottomLeft" state="frozen"/>
      <selection pane="bottomLeft"/>
    </sheetView>
  </sheetViews>
  <sheetFormatPr defaultRowHeight="12.75"/>
  <cols>
    <col min="2" max="2" width="19.85546875" customWidth="1"/>
    <col min="3" max="3" width="5.7109375" customWidth="1"/>
    <col min="4" max="4" width="16.7109375" customWidth="1"/>
    <col min="5" max="5" width="18.5703125" style="7" customWidth="1"/>
    <col min="6" max="6" width="18.5703125" style="6" customWidth="1"/>
    <col min="12" max="12" width="15.28515625" bestFit="1" customWidth="1"/>
  </cols>
  <sheetData>
    <row r="1" spans="1:6" ht="72.75" customHeight="1">
      <c r="B1" s="10" t="s">
        <v>17</v>
      </c>
      <c r="C1" s="11" t="s">
        <v>18</v>
      </c>
      <c r="D1" s="10" t="s">
        <v>19</v>
      </c>
      <c r="E1" s="12" t="s">
        <v>52</v>
      </c>
      <c r="F1" s="13" t="s">
        <v>53</v>
      </c>
    </row>
    <row r="2" spans="1:6" ht="16.5">
      <c r="A2" s="18" t="s">
        <v>20</v>
      </c>
      <c r="B2" s="15">
        <v>45383</v>
      </c>
      <c r="C2" s="16" t="str">
        <f t="shared" ref="C2:C35" si="0">TEXT(B2,"aaa")</f>
        <v>月</v>
      </c>
      <c r="D2" s="16" t="str">
        <f>IF(COUNTIF(祝日!$B$2:$B$28,ご提出期限早見表!B2)&gt;0,"フィリピン祝日",IF(COUNTIF(祝日!$B$31:$B$52,ご提出期限早見表!B2)&gt;0,"日本の祝日",IF(COUNTIF(祝日!$B$55:$B$60,ご提出期限早見表!B2)&gt;0,"休業日"," ")))</f>
        <v xml:space="preserve"> </v>
      </c>
      <c r="E2" s="47">
        <f>WORKDAY(B2, -15, 祝日!$B$2:$B$60)</f>
        <v>45357</v>
      </c>
      <c r="F2" s="47">
        <f>WORKDAY(B2, -5, 祝日!$B$2:$B$60)</f>
        <v>45372</v>
      </c>
    </row>
    <row r="3" spans="1:6" ht="16.5">
      <c r="B3" s="15">
        <v>45384</v>
      </c>
      <c r="C3" s="16" t="str">
        <f t="shared" si="0"/>
        <v>火</v>
      </c>
      <c r="D3" s="16" t="str">
        <f>IF(COUNTIF(祝日!$B$2:$B$28,ご提出期限早見表!B3)&gt;0,"フィリピン祝日",IF(COUNTIF(祝日!$B$31:$B$52,ご提出期限早見表!B3)&gt;0,"日本の祝日",IF(COUNTIF(祝日!$B$55:$B$60,ご提出期限早見表!B3)&gt;0,"休業日"," ")))</f>
        <v xml:space="preserve"> </v>
      </c>
      <c r="E3" s="47">
        <f>WORKDAY(B3, -15, 祝日!$B$2:$B$60)</f>
        <v>45358</v>
      </c>
      <c r="F3" s="47">
        <f>WORKDAY(B3, -5, 祝日!$B$2:$B$60)</f>
        <v>45373</v>
      </c>
    </row>
    <row r="4" spans="1:6" ht="16.5">
      <c r="B4" s="15">
        <v>45385</v>
      </c>
      <c r="C4" s="9" t="str">
        <f t="shared" si="0"/>
        <v>水</v>
      </c>
      <c r="D4" s="9" t="str">
        <f>IF(COUNTIF(祝日!$B$2:$B$28,ご提出期限早見表!B4)&gt;0,"フィリピン祝日",IF(COUNTIF(祝日!$B$31:$B$52,ご提出期限早見表!B4)&gt;0,"日本の祝日",IF(COUNTIF(祝日!$B$55:$B$60,ご提出期限早見表!B4)&gt;0,"休業日"," ")))</f>
        <v xml:space="preserve"> </v>
      </c>
      <c r="E4" s="47">
        <f>WORKDAY(B4, -15, 祝日!$B$2:$B$60)</f>
        <v>45359</v>
      </c>
      <c r="F4" s="47">
        <f>WORKDAY(B4, -5, 祝日!$B$2:$B$60)</f>
        <v>45376</v>
      </c>
    </row>
    <row r="5" spans="1:6" ht="16.5">
      <c r="B5" s="15">
        <v>45386</v>
      </c>
      <c r="C5" s="9" t="str">
        <f t="shared" si="0"/>
        <v>木</v>
      </c>
      <c r="D5" s="9" t="str">
        <f>IF(COUNTIF(祝日!$B$2:$B$28,ご提出期限早見表!B5)&gt;0,"フィリピン祝日",IF(COUNTIF(祝日!$B$31:$B$52,ご提出期限早見表!B5)&gt;0,"日本の祝日",IF(COUNTIF(祝日!$B$55:$B$60,ご提出期限早見表!B5)&gt;0,"休業日"," ")))</f>
        <v xml:space="preserve"> </v>
      </c>
      <c r="E5" s="47">
        <f>WORKDAY(B5, -15, 祝日!$B$2:$B$60)</f>
        <v>45362</v>
      </c>
      <c r="F5" s="47">
        <f>WORKDAY(B5, -5, 祝日!$B$2:$B$60)</f>
        <v>45377</v>
      </c>
    </row>
    <row r="6" spans="1:6" ht="16.5">
      <c r="B6" s="15">
        <v>45387</v>
      </c>
      <c r="C6" s="9" t="str">
        <f t="shared" si="0"/>
        <v>金</v>
      </c>
      <c r="D6" s="9" t="str">
        <f>IF(COUNTIF(祝日!$B$2:$B$28,ご提出期限早見表!B6)&gt;0,"フィリピン祝日",IF(COUNTIF(祝日!$B$31:$B$52,ご提出期限早見表!B6)&gt;0,"日本の祝日",IF(COUNTIF(祝日!$B$55:$B$60,ご提出期限早見表!B6)&gt;0,"休業日"," ")))</f>
        <v xml:space="preserve"> </v>
      </c>
      <c r="E6" s="47">
        <f>WORKDAY(B6, -15, 祝日!$B$2:$B$60)</f>
        <v>45363</v>
      </c>
      <c r="F6" s="47">
        <f>WORKDAY(B6, -5, 祝日!$B$2:$B$60)</f>
        <v>45378</v>
      </c>
    </row>
    <row r="7" spans="1:6" ht="16.5">
      <c r="B7" s="15">
        <v>45388</v>
      </c>
      <c r="C7" s="9" t="str">
        <f t="shared" si="0"/>
        <v>土</v>
      </c>
      <c r="D7" s="9" t="str">
        <f>IF(COUNTIF(祝日!$B$2:$B$28,ご提出期限早見表!B7)&gt;0,"フィリピン祝日",IF(COUNTIF(祝日!$B$31:$B$52,ご提出期限早見表!B7)&gt;0,"日本の祝日",IF(COUNTIF(祝日!$B$55:$B$60,ご提出期限早見表!B7)&gt;0,"休業日"," ")))</f>
        <v xml:space="preserve"> </v>
      </c>
      <c r="E7" s="47">
        <f>WORKDAY(B7, -15, 祝日!$B$2:$B$60)</f>
        <v>45364</v>
      </c>
      <c r="F7" s="47">
        <f>WORKDAY(B7, -5, 祝日!$B$2:$B$60)</f>
        <v>45383</v>
      </c>
    </row>
    <row r="8" spans="1:6" ht="16.5">
      <c r="B8" s="15">
        <v>45389</v>
      </c>
      <c r="C8" s="9" t="str">
        <f t="shared" si="0"/>
        <v>日</v>
      </c>
      <c r="D8" s="9" t="str">
        <f>IF(COUNTIF(祝日!$B$2:$B$28,ご提出期限早見表!B8)&gt;0,"フィリピン祝日",IF(COUNTIF(祝日!$B$31:$B$52,ご提出期限早見表!B8)&gt;0,"日本の祝日",IF(COUNTIF(祝日!$B$55:$B$60,ご提出期限早見表!B8)&gt;0,"休業日"," ")))</f>
        <v xml:space="preserve"> </v>
      </c>
      <c r="E8" s="47">
        <f>WORKDAY(B8, -15, 祝日!$B$2:$B$60)</f>
        <v>45364</v>
      </c>
      <c r="F8" s="47">
        <f>WORKDAY(B8, -5, 祝日!$B$2:$B$60)</f>
        <v>45383</v>
      </c>
    </row>
    <row r="9" spans="1:6" ht="16.5">
      <c r="B9" s="15">
        <v>45390</v>
      </c>
      <c r="C9" s="9" t="str">
        <f t="shared" si="0"/>
        <v>月</v>
      </c>
      <c r="D9" s="9" t="str">
        <f>IF(COUNTIF(祝日!$B$2:$B$28,ご提出期限早見表!B9)&gt;0,"フィリピン祝日",IF(COUNTIF(祝日!$B$31:$B$52,ご提出期限早見表!B9)&gt;0,"日本の祝日",IF(COUNTIF(祝日!$B$55:$B$60,ご提出期限早見表!B9)&gt;0,"休業日"," ")))</f>
        <v xml:space="preserve"> </v>
      </c>
      <c r="E9" s="47">
        <f>WORKDAY(B9, -15, 祝日!$B$2:$B$60)</f>
        <v>45364</v>
      </c>
      <c r="F9" s="47">
        <f>WORKDAY(B9, -5, 祝日!$B$2:$B$60)</f>
        <v>45383</v>
      </c>
    </row>
    <row r="10" spans="1:6" ht="16.5">
      <c r="B10" s="15">
        <v>45391</v>
      </c>
      <c r="C10" s="9" t="str">
        <f t="shared" si="0"/>
        <v>火</v>
      </c>
      <c r="D10" s="9" t="str">
        <f>IF(COUNTIF(祝日!$B$2:$B$28,ご提出期限早見表!B10)&gt;0,"フィリピン祝日",IF(COUNTIF(祝日!$B$31:$B$52,ご提出期限早見表!B10)&gt;0,"日本の祝日",IF(COUNTIF(祝日!$B$55:$B$60,ご提出期限早見表!B10)&gt;0,"休業日"," ")))</f>
        <v>フィリピン祝日</v>
      </c>
      <c r="E10" s="47">
        <f>WORKDAY(B10, -15, 祝日!$B$2:$B$60)</f>
        <v>45365</v>
      </c>
      <c r="F10" s="47">
        <f>WORKDAY(B10, -5, 祝日!$B$2:$B$60)</f>
        <v>45384</v>
      </c>
    </row>
    <row r="11" spans="1:6" ht="16.5">
      <c r="B11" s="15">
        <v>45392</v>
      </c>
      <c r="C11" s="9" t="str">
        <f t="shared" si="0"/>
        <v>水</v>
      </c>
      <c r="D11" s="9" t="str">
        <f>IF(COUNTIF(祝日!$B$2:$B$28,ご提出期限早見表!B11)&gt;0,"フィリピン祝日",IF(COUNTIF(祝日!$B$31:$B$52,ご提出期限早見表!B11)&gt;0,"日本の祝日",IF(COUNTIF(祝日!$B$55:$B$60,ご提出期限早見表!B11)&gt;0,"休業日"," ")))</f>
        <v>フィリピン祝日</v>
      </c>
      <c r="E11" s="47">
        <f>WORKDAY(B11, -15, 祝日!$B$2:$B$60)</f>
        <v>45365</v>
      </c>
      <c r="F11" s="47">
        <f>WORKDAY(B11, -5, 祝日!$B$2:$B$60)</f>
        <v>45384</v>
      </c>
    </row>
    <row r="12" spans="1:6" ht="16.5">
      <c r="B12" s="15">
        <v>45393</v>
      </c>
      <c r="C12" s="9" t="str">
        <f t="shared" si="0"/>
        <v>木</v>
      </c>
      <c r="D12" s="9" t="str">
        <f>IF(COUNTIF(祝日!$B$2:$B$28,ご提出期限早見表!B12)&gt;0,"フィリピン祝日",IF(COUNTIF(祝日!$B$31:$B$52,ご提出期限早見表!B12)&gt;0,"日本の祝日",IF(COUNTIF(祝日!$B$55:$B$60,ご提出期限早見表!B12)&gt;0,"休業日"," ")))</f>
        <v xml:space="preserve"> </v>
      </c>
      <c r="E12" s="47">
        <f>WORKDAY(B12, -15, 祝日!$B$2:$B$60)</f>
        <v>45365</v>
      </c>
      <c r="F12" s="47">
        <f>WORKDAY(B12, -5, 祝日!$B$2:$B$60)</f>
        <v>45384</v>
      </c>
    </row>
    <row r="13" spans="1:6" ht="16.5">
      <c r="B13" s="15">
        <v>45394</v>
      </c>
      <c r="C13" s="9" t="str">
        <f t="shared" si="0"/>
        <v>金</v>
      </c>
      <c r="D13" s="9" t="str">
        <f>IF(COUNTIF(祝日!$B$2:$B$28,ご提出期限早見表!B13)&gt;0,"フィリピン祝日",IF(COUNTIF(祝日!$B$31:$B$52,ご提出期限早見表!B13)&gt;0,"日本の祝日",IF(COUNTIF(祝日!$B$55:$B$60,ご提出期限早見表!B13)&gt;0,"休業日"," ")))</f>
        <v xml:space="preserve"> </v>
      </c>
      <c r="E13" s="47">
        <f>WORKDAY(B13, -15, 祝日!$B$2:$B$60)</f>
        <v>45366</v>
      </c>
      <c r="F13" s="47">
        <f>WORKDAY(B13, -5, 祝日!$B$2:$B$60)</f>
        <v>45385</v>
      </c>
    </row>
    <row r="14" spans="1:6" ht="16.5">
      <c r="B14" s="15">
        <v>45395</v>
      </c>
      <c r="C14" s="9" t="str">
        <f t="shared" si="0"/>
        <v>土</v>
      </c>
      <c r="D14" s="9" t="str">
        <f>IF(COUNTIF(祝日!$B$2:$B$28,ご提出期限早見表!B14)&gt;0,"フィリピン祝日",IF(COUNTIF(祝日!$B$31:$B$52,ご提出期限早見表!B14)&gt;0,"日本の祝日",IF(COUNTIF(祝日!$B$55:$B$60,ご提出期限早見表!B14)&gt;0,"休業日"," ")))</f>
        <v xml:space="preserve"> </v>
      </c>
      <c r="E14" s="47">
        <f>WORKDAY(B14, -15, 祝日!$B$2:$B$60)</f>
        <v>45369</v>
      </c>
      <c r="F14" s="47">
        <f>WORKDAY(B14, -5, 祝日!$B$2:$B$60)</f>
        <v>45386</v>
      </c>
    </row>
    <row r="15" spans="1:6" ht="16.5">
      <c r="B15" s="15">
        <v>45396</v>
      </c>
      <c r="C15" s="9" t="str">
        <f t="shared" si="0"/>
        <v>日</v>
      </c>
      <c r="D15" s="9" t="str">
        <f>IF(COUNTIF(祝日!$B$2:$B$28,ご提出期限早見表!B15)&gt;0,"フィリピン祝日",IF(COUNTIF(祝日!$B$31:$B$52,ご提出期限早見表!B15)&gt;0,"日本の祝日",IF(COUNTIF(祝日!$B$55:$B$60,ご提出期限早見表!B15)&gt;0,"休業日"," ")))</f>
        <v xml:space="preserve"> </v>
      </c>
      <c r="E15" s="47">
        <f>WORKDAY(B15, -15, 祝日!$B$2:$B$60)</f>
        <v>45369</v>
      </c>
      <c r="F15" s="47">
        <f>WORKDAY(B15, -5, 祝日!$B$2:$B$60)</f>
        <v>45386</v>
      </c>
    </row>
    <row r="16" spans="1:6" ht="16.5">
      <c r="B16" s="15">
        <v>45397</v>
      </c>
      <c r="C16" s="9" t="str">
        <f t="shared" si="0"/>
        <v>月</v>
      </c>
      <c r="D16" s="9" t="str">
        <f>IF(COUNTIF(祝日!$B$2:$B$28,ご提出期限早見表!B16)&gt;0,"フィリピン祝日",IF(COUNTIF(祝日!$B$31:$B$52,ご提出期限早見表!B16)&gt;0,"日本の祝日",IF(COUNTIF(祝日!$B$55:$B$60,ご提出期限早見表!B16)&gt;0,"休業日"," ")))</f>
        <v xml:space="preserve"> </v>
      </c>
      <c r="E16" s="47">
        <f>WORKDAY(B16, -15, 祝日!$B$2:$B$60)</f>
        <v>45369</v>
      </c>
      <c r="F16" s="47">
        <f>WORKDAY(B16, -5, 祝日!$B$2:$B$60)</f>
        <v>45386</v>
      </c>
    </row>
    <row r="17" spans="1:6" ht="16.5">
      <c r="B17" s="15">
        <v>45398</v>
      </c>
      <c r="C17" s="9" t="str">
        <f t="shared" si="0"/>
        <v>火</v>
      </c>
      <c r="D17" s="9" t="str">
        <f>IF(COUNTIF(祝日!$B$2:$B$28,ご提出期限早見表!B17)&gt;0,"フィリピン祝日",IF(COUNTIF(祝日!$B$31:$B$52,ご提出期限早見表!B17)&gt;0,"日本の祝日",IF(COUNTIF(祝日!$B$55:$B$60,ご提出期限早見表!B17)&gt;0,"休業日"," ")))</f>
        <v xml:space="preserve"> </v>
      </c>
      <c r="E17" s="47">
        <f>WORKDAY(B17, -15, 祝日!$B$2:$B$60)</f>
        <v>45370</v>
      </c>
      <c r="F17" s="47">
        <f>WORKDAY(B17, -5, 祝日!$B$2:$B$60)</f>
        <v>45387</v>
      </c>
    </row>
    <row r="18" spans="1:6" ht="16.5">
      <c r="B18" s="15">
        <v>45399</v>
      </c>
      <c r="C18" s="9" t="str">
        <f t="shared" si="0"/>
        <v>水</v>
      </c>
      <c r="D18" s="9" t="str">
        <f>IF(COUNTIF(祝日!$B$2:$B$28,ご提出期限早見表!B18)&gt;0,"フィリピン祝日",IF(COUNTIF(祝日!$B$31:$B$52,ご提出期限早見表!B18)&gt;0,"日本の祝日",IF(COUNTIF(祝日!$B$55:$B$60,ご提出期限早見表!B18)&gt;0,"休業日"," ")))</f>
        <v xml:space="preserve"> </v>
      </c>
      <c r="E18" s="47">
        <f>WORKDAY(B18, -15, 祝日!$B$2:$B$60)</f>
        <v>45372</v>
      </c>
      <c r="F18" s="47">
        <f>WORKDAY(B18, -5, 祝日!$B$2:$B$60)</f>
        <v>45390</v>
      </c>
    </row>
    <row r="19" spans="1:6" ht="16.5">
      <c r="B19" s="15">
        <v>45400</v>
      </c>
      <c r="C19" s="9" t="str">
        <f t="shared" si="0"/>
        <v>木</v>
      </c>
      <c r="D19" s="9" t="str">
        <f>IF(COUNTIF(祝日!$B$2:$B$28,ご提出期限早見表!B19)&gt;0,"フィリピン祝日",IF(COUNTIF(祝日!$B$31:$B$52,ご提出期限早見表!B19)&gt;0,"日本の祝日",IF(COUNTIF(祝日!$B$55:$B$60,ご提出期限早見表!B19)&gt;0,"休業日"," ")))</f>
        <v xml:space="preserve"> </v>
      </c>
      <c r="E19" s="47">
        <f>WORKDAY(B19, -15, 祝日!$B$2:$B$60)</f>
        <v>45373</v>
      </c>
      <c r="F19" s="47">
        <f>WORKDAY(B19, -5, 祝日!$B$2:$B$60)</f>
        <v>45393</v>
      </c>
    </row>
    <row r="20" spans="1:6" ht="16.5">
      <c r="B20" s="15">
        <v>45401</v>
      </c>
      <c r="C20" s="9" t="str">
        <f t="shared" si="0"/>
        <v>金</v>
      </c>
      <c r="D20" s="9" t="str">
        <f>IF(COUNTIF(祝日!$B$2:$B$28,ご提出期限早見表!B20)&gt;0,"フィリピン祝日",IF(COUNTIF(祝日!$B$31:$B$52,ご提出期限早見表!B20)&gt;0,"日本の祝日",IF(COUNTIF(祝日!$B$55:$B$60,ご提出期限早見表!B20)&gt;0,"休業日"," ")))</f>
        <v xml:space="preserve"> </v>
      </c>
      <c r="E20" s="47">
        <f>WORKDAY(B20, -15, 祝日!$B$2:$B$60)</f>
        <v>45376</v>
      </c>
      <c r="F20" s="47">
        <f>WORKDAY(B20, -5, 祝日!$B$2:$B$60)</f>
        <v>45394</v>
      </c>
    </row>
    <row r="21" spans="1:6" ht="16.5">
      <c r="B21" s="15">
        <v>45402</v>
      </c>
      <c r="C21" s="9" t="str">
        <f t="shared" si="0"/>
        <v>土</v>
      </c>
      <c r="D21" s="9" t="str">
        <f>IF(COUNTIF(祝日!$B$2:$B$28,ご提出期限早見表!B21)&gt;0,"フィリピン祝日",IF(COUNTIF(祝日!$B$31:$B$52,ご提出期限早見表!B21)&gt;0,"日本の祝日",IF(COUNTIF(祝日!$B$55:$B$60,ご提出期限早見表!B21)&gt;0,"休業日"," ")))</f>
        <v xml:space="preserve"> </v>
      </c>
      <c r="E21" s="47">
        <f>WORKDAY(B21, -15, 祝日!$B$2:$B$60)</f>
        <v>45377</v>
      </c>
      <c r="F21" s="47">
        <f>WORKDAY(B21, -5, 祝日!$B$2:$B$60)</f>
        <v>45397</v>
      </c>
    </row>
    <row r="22" spans="1:6" ht="16.5">
      <c r="B22" s="15">
        <v>45403</v>
      </c>
      <c r="C22" s="9" t="str">
        <f t="shared" si="0"/>
        <v>日</v>
      </c>
      <c r="D22" s="9" t="str">
        <f>IF(COUNTIF(祝日!$B$2:$B$28,ご提出期限早見表!B22)&gt;0,"フィリピン祝日",IF(COUNTIF(祝日!$B$31:$B$52,ご提出期限早見表!B22)&gt;0,"日本の祝日",IF(COUNTIF(祝日!$B$55:$B$60,ご提出期限早見表!B22)&gt;0,"休業日"," ")))</f>
        <v xml:space="preserve"> </v>
      </c>
      <c r="E22" s="47">
        <f>WORKDAY(B22, -15, 祝日!$B$2:$B$60)</f>
        <v>45377</v>
      </c>
      <c r="F22" s="47">
        <f>WORKDAY(B22, -5, 祝日!$B$2:$B$60)</f>
        <v>45397</v>
      </c>
    </row>
    <row r="23" spans="1:6" ht="16.5">
      <c r="B23" s="15">
        <v>45404</v>
      </c>
      <c r="C23" s="9" t="str">
        <f t="shared" si="0"/>
        <v>月</v>
      </c>
      <c r="D23" s="9" t="str">
        <f>IF(COUNTIF(祝日!$B$2:$B$28,ご提出期限早見表!B23)&gt;0,"フィリピン祝日",IF(COUNTIF(祝日!$B$31:$B$52,ご提出期限早見表!B23)&gt;0,"日本の祝日",IF(COUNTIF(祝日!$B$55:$B$60,ご提出期限早見表!B23)&gt;0,"休業日"," ")))</f>
        <v xml:space="preserve"> </v>
      </c>
      <c r="E23" s="47">
        <f>WORKDAY(B23, -15, 祝日!$B$2:$B$60)</f>
        <v>45377</v>
      </c>
      <c r="F23" s="47">
        <f>WORKDAY(B23, -5, 祝日!$B$2:$B$60)</f>
        <v>45397</v>
      </c>
    </row>
    <row r="24" spans="1:6" ht="16.5">
      <c r="B24" s="15">
        <v>45405</v>
      </c>
      <c r="C24" s="9" t="str">
        <f t="shared" si="0"/>
        <v>火</v>
      </c>
      <c r="D24" s="9" t="str">
        <f>IF(COUNTIF(祝日!$B$2:$B$28,ご提出期限早見表!B24)&gt;0,"フィリピン祝日",IF(COUNTIF(祝日!$B$31:$B$52,ご提出期限早見表!B24)&gt;0,"日本の祝日",IF(COUNTIF(祝日!$B$55:$B$60,ご提出期限早見表!B24)&gt;0,"休業日"," ")))</f>
        <v xml:space="preserve"> </v>
      </c>
      <c r="E24" s="47">
        <f>WORKDAY(B24, -15, 祝日!$B$2:$B$60)</f>
        <v>45378</v>
      </c>
      <c r="F24" s="47">
        <f>WORKDAY(B24, -5, 祝日!$B$2:$B$60)</f>
        <v>45398</v>
      </c>
    </row>
    <row r="25" spans="1:6" ht="16.5">
      <c r="B25" s="15">
        <v>45406</v>
      </c>
      <c r="C25" s="9" t="str">
        <f t="shared" si="0"/>
        <v>水</v>
      </c>
      <c r="D25" s="9" t="str">
        <f>IF(COUNTIF(祝日!$B$2:$B$28,ご提出期限早見表!B25)&gt;0,"フィリピン祝日",IF(COUNTIF(祝日!$B$31:$B$52,ご提出期限早見表!B25)&gt;0,"日本の祝日",IF(COUNTIF(祝日!$B$55:$B$60,ご提出期限早見表!B25)&gt;0,"休業日"," ")))</f>
        <v xml:space="preserve"> </v>
      </c>
      <c r="E25" s="47">
        <f>WORKDAY(B25, -15, 祝日!$B$2:$B$60)</f>
        <v>45383</v>
      </c>
      <c r="F25" s="47">
        <f>WORKDAY(B25, -5, 祝日!$B$2:$B$60)</f>
        <v>45399</v>
      </c>
    </row>
    <row r="26" spans="1:6" ht="16.5">
      <c r="B26" s="15">
        <v>45407</v>
      </c>
      <c r="C26" s="9" t="str">
        <f t="shared" si="0"/>
        <v>木</v>
      </c>
      <c r="D26" s="9" t="str">
        <f>IF(COUNTIF(祝日!$B$2:$B$28,ご提出期限早見表!B26)&gt;0,"フィリピン祝日",IF(COUNTIF(祝日!$B$31:$B$52,ご提出期限早見表!B26)&gt;0,"日本の祝日",IF(COUNTIF(祝日!$B$55:$B$60,ご提出期限早見表!B26)&gt;0,"休業日"," ")))</f>
        <v xml:space="preserve"> </v>
      </c>
      <c r="E26" s="47">
        <f>WORKDAY(B26, -15, 祝日!$B$2:$B$60)</f>
        <v>45384</v>
      </c>
      <c r="F26" s="47">
        <f>WORKDAY(B26, -5, 祝日!$B$2:$B$60)</f>
        <v>45400</v>
      </c>
    </row>
    <row r="27" spans="1:6" ht="16.5">
      <c r="B27" s="15">
        <v>45408</v>
      </c>
      <c r="C27" s="9" t="str">
        <f t="shared" si="0"/>
        <v>金</v>
      </c>
      <c r="D27" s="9" t="str">
        <f>IF(COUNTIF(祝日!$B$2:$B$28,ご提出期限早見表!B27)&gt;0,"フィリピン祝日",IF(COUNTIF(祝日!$B$31:$B$52,ご提出期限早見表!B27)&gt;0,"日本の祝日",IF(COUNTIF(祝日!$B$55:$B$60,ご提出期限早見表!B27)&gt;0,"休業日"," ")))</f>
        <v xml:space="preserve"> </v>
      </c>
      <c r="E27" s="47">
        <f>WORKDAY(B27, -15, 祝日!$B$2:$B$60)</f>
        <v>45385</v>
      </c>
      <c r="F27" s="47">
        <f>WORKDAY(B27, -5, 祝日!$B$2:$B$60)</f>
        <v>45401</v>
      </c>
    </row>
    <row r="28" spans="1:6" ht="16.5">
      <c r="B28" s="15">
        <v>45409</v>
      </c>
      <c r="C28" s="9" t="str">
        <f t="shared" si="0"/>
        <v>土</v>
      </c>
      <c r="D28" s="9" t="str">
        <f>IF(COUNTIF(祝日!$B$2:$B$28,ご提出期限早見表!B28)&gt;0,"フィリピン祝日",IF(COUNTIF(祝日!$B$31:$B$52,ご提出期限早見表!B28)&gt;0,"日本の祝日",IF(COUNTIF(祝日!$B$55:$B$60,ご提出期限早見表!B28)&gt;0,"休業日"," ")))</f>
        <v xml:space="preserve"> </v>
      </c>
      <c r="E28" s="47">
        <f>WORKDAY(B28, -15, 祝日!$B$2:$B$60)</f>
        <v>45386</v>
      </c>
      <c r="F28" s="47">
        <f>WORKDAY(B28, -5, 祝日!$B$2:$B$60)</f>
        <v>45404</v>
      </c>
    </row>
    <row r="29" spans="1:6" ht="16.5">
      <c r="B29" s="15">
        <v>45410</v>
      </c>
      <c r="C29" s="9" t="str">
        <f t="shared" si="0"/>
        <v>日</v>
      </c>
      <c r="D29" s="9" t="str">
        <f>IF(COUNTIF(祝日!$B$2:$B$28,ご提出期限早見表!B29)&gt;0,"フィリピン祝日",IF(COUNTIF(祝日!$B$31:$B$52,ご提出期限早見表!B29)&gt;0,"日本の祝日",IF(COUNTIF(祝日!$B$55:$B$60,ご提出期限早見表!B29)&gt;0,"休業日"," ")))</f>
        <v xml:space="preserve"> </v>
      </c>
      <c r="E29" s="47">
        <f>WORKDAY(B29, -15, 祝日!$B$2:$B$60)</f>
        <v>45386</v>
      </c>
      <c r="F29" s="47">
        <f>WORKDAY(B29, -5, 祝日!$B$2:$B$60)</f>
        <v>45404</v>
      </c>
    </row>
    <row r="30" spans="1:6" ht="16.5">
      <c r="B30" s="15">
        <v>45411</v>
      </c>
      <c r="C30" s="9" t="str">
        <f t="shared" si="0"/>
        <v>月</v>
      </c>
      <c r="D30" s="9" t="str">
        <f>IF(COUNTIF(祝日!$B$2:$B$28,ご提出期限早見表!B30)&gt;0,"フィリピン祝日",IF(COUNTIF(祝日!$B$31:$B$52,ご提出期限早見表!B30)&gt;0,"日本の祝日",IF(COUNTIF(祝日!$B$55:$B$60,ご提出期限早見表!B30)&gt;0,"休業日"," ")))</f>
        <v>日本の祝日</v>
      </c>
      <c r="E30" s="47">
        <f>WORKDAY(B30, -15, 祝日!$B$2:$B$60)</f>
        <v>45386</v>
      </c>
      <c r="F30" s="47">
        <f>WORKDAY(B30, -5, 祝日!$B$2:$B$60)</f>
        <v>45404</v>
      </c>
    </row>
    <row r="31" spans="1:6" ht="17.25" thickBot="1">
      <c r="A31" s="75"/>
      <c r="B31" s="52">
        <v>45412</v>
      </c>
      <c r="C31" s="49" t="str">
        <f t="shared" si="0"/>
        <v>火</v>
      </c>
      <c r="D31" s="49" t="str">
        <f>IF(COUNTIF(祝日!$B$2:$B$28,ご提出期限早見表!B31)&gt;0,"フィリピン祝日",IF(COUNTIF(祝日!$B$31:$B$52,ご提出期限早見表!B31)&gt;0,"日本の祝日",IF(COUNTIF(祝日!$B$55:$B$60,ご提出期限早見表!B31)&gt;0,"休業日"," ")))</f>
        <v xml:space="preserve"> </v>
      </c>
      <c r="E31" s="76">
        <f>WORKDAY(B31, -15, 祝日!$B$2:$B$60)</f>
        <v>45386</v>
      </c>
      <c r="F31" s="76">
        <f>WORKDAY(B31, -5, 祝日!$B$2:$B$60)</f>
        <v>45404</v>
      </c>
    </row>
    <row r="32" spans="1:6" ht="16.5">
      <c r="A32" s="18" t="s">
        <v>21</v>
      </c>
      <c r="B32" s="15">
        <v>45413</v>
      </c>
      <c r="C32" s="16" t="str">
        <f t="shared" si="0"/>
        <v>水</v>
      </c>
      <c r="D32" s="16" t="str">
        <f>IF(COUNTIF(祝日!$B$2:$B$28,ご提出期限早見表!B32)&gt;0,"フィリピン祝日",IF(COUNTIF(祝日!$B$31:$B$52,ご提出期限早見表!B32)&gt;0,"日本の祝日",IF(COUNTIF(祝日!$B$55:$B$60,ご提出期限早見表!B32)&gt;0,"休業日"," ")))</f>
        <v>フィリピン祝日</v>
      </c>
      <c r="E32" s="47">
        <f>WORKDAY(B32, -15, 祝日!$B$2:$B$60)</f>
        <v>45387</v>
      </c>
      <c r="F32" s="47">
        <f>WORKDAY(B32, -5, 祝日!$B$2:$B$60)</f>
        <v>45405</v>
      </c>
    </row>
    <row r="33" spans="2:6" ht="16.5">
      <c r="B33" s="15">
        <v>45414</v>
      </c>
      <c r="C33" s="16" t="str">
        <f t="shared" si="0"/>
        <v>木</v>
      </c>
      <c r="D33" s="16" t="str">
        <f>IF(COUNTIF(祝日!$B$2:$B$28,ご提出期限早見表!B33)&gt;0,"フィリピン祝日",IF(COUNTIF(祝日!$B$31:$B$52,ご提出期限早見表!B33)&gt;0,"日本の祝日",IF(COUNTIF(祝日!$B$55:$B$60,ご提出期限早見表!B33)&gt;0,"休業日"," ")))</f>
        <v xml:space="preserve"> </v>
      </c>
      <c r="E33" s="47">
        <f>WORKDAY(B33, -15, 祝日!$B$2:$B$60)</f>
        <v>45387</v>
      </c>
      <c r="F33" s="47">
        <f>WORKDAY(B33, -5, 祝日!$B$2:$B$60)</f>
        <v>45405</v>
      </c>
    </row>
    <row r="34" spans="2:6" ht="16.5">
      <c r="B34" s="15">
        <v>45415</v>
      </c>
      <c r="C34" s="9" t="str">
        <f t="shared" si="0"/>
        <v>金</v>
      </c>
      <c r="D34" s="9" t="str">
        <f>IF(COUNTIF(祝日!$B$2:$B$28,ご提出期限早見表!B34)&gt;0,"フィリピン祝日",IF(COUNTIF(祝日!$B$31:$B$52,ご提出期限早見表!B34)&gt;0,"日本の祝日",IF(COUNTIF(祝日!$B$55:$B$60,ご提出期限早見表!B34)&gt;0,"休業日"," ")))</f>
        <v>日本の祝日</v>
      </c>
      <c r="E34" s="47">
        <f>WORKDAY(B34, -15, 祝日!$B$2:$B$60)</f>
        <v>45390</v>
      </c>
      <c r="F34" s="47">
        <f>WORKDAY(B34, -5, 祝日!$B$2:$B$60)</f>
        <v>45406</v>
      </c>
    </row>
    <row r="35" spans="2:6" ht="16.5">
      <c r="B35" s="15">
        <v>45416</v>
      </c>
      <c r="C35" s="9" t="str">
        <f t="shared" si="0"/>
        <v>土</v>
      </c>
      <c r="D35" s="9" t="str">
        <f>IF(COUNTIF(祝日!$B$2:$B$28,ご提出期限早見表!B35)&gt;0,"フィリピン祝日",IF(COUNTIF(祝日!$B$31:$B$52,ご提出期限早見表!B35)&gt;0,"日本の祝日",IF(COUNTIF(祝日!$B$55:$B$60,ご提出期限早見表!B35)&gt;0,"休業日"," ")))</f>
        <v>日本の祝日</v>
      </c>
      <c r="E35" s="47">
        <f>WORKDAY(B35, -15, 祝日!$B$2:$B$60)</f>
        <v>45390</v>
      </c>
      <c r="F35" s="47">
        <f>WORKDAY(B35, -5, 祝日!$B$2:$B$60)</f>
        <v>45406</v>
      </c>
    </row>
    <row r="36" spans="2:6" ht="16.5">
      <c r="B36" s="15">
        <v>45417</v>
      </c>
      <c r="C36" s="9" t="str">
        <f t="shared" ref="C36:C99" si="1">TEXT(B36,"aaa")</f>
        <v>日</v>
      </c>
      <c r="D36" s="9" t="str">
        <f>IF(COUNTIF(祝日!$B$2:$B$28,ご提出期限早見表!B36)&gt;0,"フィリピン祝日",IF(COUNTIF(祝日!$B$31:$B$52,ご提出期限早見表!B36)&gt;0,"日本の祝日",IF(COUNTIF(祝日!$B$55:$B$60,ご提出期限早見表!B36)&gt;0,"休業日"," ")))</f>
        <v xml:space="preserve"> </v>
      </c>
      <c r="E36" s="47">
        <f>WORKDAY(B36, -15, 祝日!$B$2:$B$60)</f>
        <v>45390</v>
      </c>
      <c r="F36" s="47">
        <f>WORKDAY(B36, -5, 祝日!$B$2:$B$60)</f>
        <v>45406</v>
      </c>
    </row>
    <row r="37" spans="2:6" ht="16.5">
      <c r="B37" s="15">
        <v>45418</v>
      </c>
      <c r="C37" s="9" t="str">
        <f t="shared" si="1"/>
        <v>月</v>
      </c>
      <c r="D37" s="9" t="str">
        <f>IF(COUNTIF(祝日!$B$2:$B$28,ご提出期限早見表!B37)&gt;0,"フィリピン祝日",IF(COUNTIF(祝日!$B$31:$B$52,ご提出期限早見表!B37)&gt;0,"日本の祝日",IF(COUNTIF(祝日!$B$55:$B$60,ご提出期限早見表!B37)&gt;0,"休業日"," ")))</f>
        <v>日本の祝日</v>
      </c>
      <c r="E37" s="47">
        <f>WORKDAY(B37, -15, 祝日!$B$2:$B$60)</f>
        <v>45390</v>
      </c>
      <c r="F37" s="47">
        <f>WORKDAY(B37, -5, 祝日!$B$2:$B$60)</f>
        <v>45406</v>
      </c>
    </row>
    <row r="38" spans="2:6" ht="16.5">
      <c r="B38" s="15">
        <v>45419</v>
      </c>
      <c r="C38" s="9" t="str">
        <f t="shared" si="1"/>
        <v>火</v>
      </c>
      <c r="D38" s="9" t="str">
        <f>IF(COUNTIF(祝日!$B$2:$B$28,ご提出期限早見表!B38)&gt;0,"フィリピン祝日",IF(COUNTIF(祝日!$B$31:$B$52,ご提出期限早見表!B38)&gt;0,"日本の祝日",IF(COUNTIF(祝日!$B$55:$B$60,ご提出期限早見表!B38)&gt;0,"休業日"," ")))</f>
        <v xml:space="preserve"> </v>
      </c>
      <c r="E38" s="47">
        <f>WORKDAY(B38, -15, 祝日!$B$2:$B$60)</f>
        <v>45390</v>
      </c>
      <c r="F38" s="47">
        <f>WORKDAY(B38, -5, 祝日!$B$2:$B$60)</f>
        <v>45406</v>
      </c>
    </row>
    <row r="39" spans="2:6" ht="16.5">
      <c r="B39" s="15">
        <v>45420</v>
      </c>
      <c r="C39" s="9" t="str">
        <f t="shared" si="1"/>
        <v>水</v>
      </c>
      <c r="D39" s="9" t="str">
        <f>IF(COUNTIF(祝日!$B$2:$B$28,ご提出期限早見表!B39)&gt;0,"フィリピン祝日",IF(COUNTIF(祝日!$B$31:$B$52,ご提出期限早見表!B39)&gt;0,"日本の祝日",IF(COUNTIF(祝日!$B$55:$B$60,ご提出期限早見表!B39)&gt;0,"休業日"," ")))</f>
        <v xml:space="preserve"> </v>
      </c>
      <c r="E39" s="47">
        <f>WORKDAY(B39, -15, 祝日!$B$2:$B$60)</f>
        <v>45393</v>
      </c>
      <c r="F39" s="47">
        <f>WORKDAY(B39, -5, 祝日!$B$2:$B$60)</f>
        <v>45407</v>
      </c>
    </row>
    <row r="40" spans="2:6" ht="16.5">
      <c r="B40" s="15">
        <v>45421</v>
      </c>
      <c r="C40" s="9" t="str">
        <f t="shared" si="1"/>
        <v>木</v>
      </c>
      <c r="D40" s="9" t="str">
        <f>IF(COUNTIF(祝日!$B$2:$B$28,ご提出期限早見表!B40)&gt;0,"フィリピン祝日",IF(COUNTIF(祝日!$B$31:$B$52,ご提出期限早見表!B40)&gt;0,"日本の祝日",IF(COUNTIF(祝日!$B$55:$B$60,ご提出期限早見表!B40)&gt;0,"休業日"," ")))</f>
        <v xml:space="preserve"> </v>
      </c>
      <c r="E40" s="47">
        <f>WORKDAY(B40, -15, 祝日!$B$2:$B$60)</f>
        <v>45394</v>
      </c>
      <c r="F40" s="47">
        <f>WORKDAY(B40, -5, 祝日!$B$2:$B$60)</f>
        <v>45408</v>
      </c>
    </row>
    <row r="41" spans="2:6" ht="16.5">
      <c r="B41" s="15">
        <v>45422</v>
      </c>
      <c r="C41" s="9" t="str">
        <f t="shared" si="1"/>
        <v>金</v>
      </c>
      <c r="D41" s="9" t="str">
        <f>IF(COUNTIF(祝日!$B$2:$B$28,ご提出期限早見表!B41)&gt;0,"フィリピン祝日",IF(COUNTIF(祝日!$B$31:$B$52,ご提出期限早見表!B41)&gt;0,"日本の祝日",IF(COUNTIF(祝日!$B$55:$B$60,ご提出期限早見表!B41)&gt;0,"休業日"," ")))</f>
        <v xml:space="preserve"> </v>
      </c>
      <c r="E41" s="47">
        <f>WORKDAY(B41, -15, 祝日!$B$2:$B$60)</f>
        <v>45397</v>
      </c>
      <c r="F41" s="47">
        <f>WORKDAY(B41, -5, 祝日!$B$2:$B$60)</f>
        <v>45412</v>
      </c>
    </row>
    <row r="42" spans="2:6" ht="16.5">
      <c r="B42" s="15">
        <v>45423</v>
      </c>
      <c r="C42" s="9" t="str">
        <f t="shared" si="1"/>
        <v>土</v>
      </c>
      <c r="D42" s="9" t="str">
        <f>IF(COUNTIF(祝日!$B$2:$B$28,ご提出期限早見表!B42)&gt;0,"フィリピン祝日",IF(COUNTIF(祝日!$B$31:$B$52,ご提出期限早見表!B42)&gt;0,"日本の祝日",IF(COUNTIF(祝日!$B$55:$B$60,ご提出期限早見表!B42)&gt;0,"休業日"," ")))</f>
        <v xml:space="preserve"> </v>
      </c>
      <c r="E42" s="47">
        <f>WORKDAY(B42, -15, 祝日!$B$2:$B$60)</f>
        <v>45398</v>
      </c>
      <c r="F42" s="47">
        <f>WORKDAY(B42, -5, 祝日!$B$2:$B$60)</f>
        <v>45414</v>
      </c>
    </row>
    <row r="43" spans="2:6" ht="16.5">
      <c r="B43" s="15">
        <v>45424</v>
      </c>
      <c r="C43" s="9" t="str">
        <f t="shared" si="1"/>
        <v>日</v>
      </c>
      <c r="D43" s="9" t="str">
        <f>IF(COUNTIF(祝日!$B$2:$B$28,ご提出期限早見表!B43)&gt;0,"フィリピン祝日",IF(COUNTIF(祝日!$B$31:$B$52,ご提出期限早見表!B43)&gt;0,"日本の祝日",IF(COUNTIF(祝日!$B$55:$B$60,ご提出期限早見表!B43)&gt;0,"休業日"," ")))</f>
        <v xml:space="preserve"> </v>
      </c>
      <c r="E43" s="47">
        <f>WORKDAY(B43, -15, 祝日!$B$2:$B$60)</f>
        <v>45398</v>
      </c>
      <c r="F43" s="47">
        <f>WORKDAY(B43, -5, 祝日!$B$2:$B$60)</f>
        <v>45414</v>
      </c>
    </row>
    <row r="44" spans="2:6" ht="16.5">
      <c r="B44" s="15">
        <v>45425</v>
      </c>
      <c r="C44" s="9" t="str">
        <f t="shared" si="1"/>
        <v>月</v>
      </c>
      <c r="D44" s="9" t="str">
        <f>IF(COUNTIF(祝日!$B$2:$B$28,ご提出期限早見表!B44)&gt;0,"フィリピン祝日",IF(COUNTIF(祝日!$B$31:$B$52,ご提出期限早見表!B44)&gt;0,"日本の祝日",IF(COUNTIF(祝日!$B$55:$B$60,ご提出期限早見表!B44)&gt;0,"休業日"," ")))</f>
        <v xml:space="preserve"> </v>
      </c>
      <c r="E44" s="47">
        <f>WORKDAY(B44, -15, 祝日!$B$2:$B$60)</f>
        <v>45398</v>
      </c>
      <c r="F44" s="47">
        <f>WORKDAY(B44, -5, 祝日!$B$2:$B$60)</f>
        <v>45414</v>
      </c>
    </row>
    <row r="45" spans="2:6" ht="16.5">
      <c r="B45" s="15">
        <v>45426</v>
      </c>
      <c r="C45" s="9" t="str">
        <f t="shared" si="1"/>
        <v>火</v>
      </c>
      <c r="D45" s="9" t="str">
        <f>IF(COUNTIF(祝日!$B$2:$B$28,ご提出期限早見表!B45)&gt;0,"フィリピン祝日",IF(COUNTIF(祝日!$B$31:$B$52,ご提出期限早見表!B45)&gt;0,"日本の祝日",IF(COUNTIF(祝日!$B$55:$B$60,ご提出期限早見表!B45)&gt;0,"休業日"," ")))</f>
        <v xml:space="preserve"> </v>
      </c>
      <c r="E45" s="47">
        <f>WORKDAY(B45, -15, 祝日!$B$2:$B$60)</f>
        <v>45399</v>
      </c>
      <c r="F45" s="47">
        <f>WORKDAY(B45, -5, 祝日!$B$2:$B$60)</f>
        <v>45419</v>
      </c>
    </row>
    <row r="46" spans="2:6" ht="16.5">
      <c r="B46" s="15">
        <v>45427</v>
      </c>
      <c r="C46" s="9" t="str">
        <f t="shared" si="1"/>
        <v>水</v>
      </c>
      <c r="D46" s="9" t="str">
        <f>IF(COUNTIF(祝日!$B$2:$B$28,ご提出期限早見表!B46)&gt;0,"フィリピン祝日",IF(COUNTIF(祝日!$B$31:$B$52,ご提出期限早見表!B46)&gt;0,"日本の祝日",IF(COUNTIF(祝日!$B$55:$B$60,ご提出期限早見表!B46)&gt;0,"休業日"," ")))</f>
        <v xml:space="preserve"> </v>
      </c>
      <c r="E46" s="47">
        <f>WORKDAY(B46, -15, 祝日!$B$2:$B$60)</f>
        <v>45400</v>
      </c>
      <c r="F46" s="47">
        <f>WORKDAY(B46, -5, 祝日!$B$2:$B$60)</f>
        <v>45420</v>
      </c>
    </row>
    <row r="47" spans="2:6" ht="16.5">
      <c r="B47" s="15">
        <v>45428</v>
      </c>
      <c r="C47" s="9" t="str">
        <f t="shared" si="1"/>
        <v>木</v>
      </c>
      <c r="D47" s="9" t="str">
        <f>IF(COUNTIF(祝日!$B$2:$B$28,ご提出期限早見表!B47)&gt;0,"フィリピン祝日",IF(COUNTIF(祝日!$B$31:$B$52,ご提出期限早見表!B47)&gt;0,"日本の祝日",IF(COUNTIF(祝日!$B$55:$B$60,ご提出期限早見表!B47)&gt;0,"休業日"," ")))</f>
        <v xml:space="preserve"> </v>
      </c>
      <c r="E47" s="47">
        <f>WORKDAY(B47, -15, 祝日!$B$2:$B$60)</f>
        <v>45401</v>
      </c>
      <c r="F47" s="47">
        <f>WORKDAY(B47, -5, 祝日!$B$2:$B$60)</f>
        <v>45421</v>
      </c>
    </row>
    <row r="48" spans="2:6" ht="16.5">
      <c r="B48" s="15">
        <v>45429</v>
      </c>
      <c r="C48" s="9" t="str">
        <f t="shared" si="1"/>
        <v>金</v>
      </c>
      <c r="D48" s="9" t="str">
        <f>IF(COUNTIF(祝日!$B$2:$B$28,ご提出期限早見表!B48)&gt;0,"フィリピン祝日",IF(COUNTIF(祝日!$B$31:$B$52,ご提出期限早見表!B48)&gt;0,"日本の祝日",IF(COUNTIF(祝日!$B$55:$B$60,ご提出期限早見表!B48)&gt;0,"休業日"," ")))</f>
        <v xml:space="preserve"> </v>
      </c>
      <c r="E48" s="47">
        <f>WORKDAY(B48, -15, 祝日!$B$2:$B$60)</f>
        <v>45404</v>
      </c>
      <c r="F48" s="47">
        <f>WORKDAY(B48, -5, 祝日!$B$2:$B$60)</f>
        <v>45422</v>
      </c>
    </row>
    <row r="49" spans="1:6" ht="16.5">
      <c r="B49" s="15">
        <v>45430</v>
      </c>
      <c r="C49" s="9" t="str">
        <f t="shared" si="1"/>
        <v>土</v>
      </c>
      <c r="D49" s="9" t="str">
        <f>IF(COUNTIF(祝日!$B$2:$B$28,ご提出期限早見表!B49)&gt;0,"フィリピン祝日",IF(COUNTIF(祝日!$B$31:$B$52,ご提出期限早見表!B49)&gt;0,"日本の祝日",IF(COUNTIF(祝日!$B$55:$B$60,ご提出期限早見表!B49)&gt;0,"休業日"," ")))</f>
        <v xml:space="preserve"> </v>
      </c>
      <c r="E49" s="47">
        <f>WORKDAY(B49, -15, 祝日!$B$2:$B$60)</f>
        <v>45405</v>
      </c>
      <c r="F49" s="47">
        <f>WORKDAY(B49, -5, 祝日!$B$2:$B$60)</f>
        <v>45425</v>
      </c>
    </row>
    <row r="50" spans="1:6" ht="16.5">
      <c r="B50" s="15">
        <v>45431</v>
      </c>
      <c r="C50" s="9" t="str">
        <f t="shared" si="1"/>
        <v>日</v>
      </c>
      <c r="D50" s="9" t="str">
        <f>IF(COUNTIF(祝日!$B$2:$B$28,ご提出期限早見表!B50)&gt;0,"フィリピン祝日",IF(COUNTIF(祝日!$B$31:$B$52,ご提出期限早見表!B50)&gt;0,"日本の祝日",IF(COUNTIF(祝日!$B$55:$B$60,ご提出期限早見表!B50)&gt;0,"休業日"," ")))</f>
        <v xml:space="preserve"> </v>
      </c>
      <c r="E50" s="47">
        <f>WORKDAY(B50, -15, 祝日!$B$2:$B$60)</f>
        <v>45405</v>
      </c>
      <c r="F50" s="47">
        <f>WORKDAY(B50, -5, 祝日!$B$2:$B$60)</f>
        <v>45425</v>
      </c>
    </row>
    <row r="51" spans="1:6" ht="16.5">
      <c r="B51" s="15">
        <v>45432</v>
      </c>
      <c r="C51" s="9" t="str">
        <f t="shared" si="1"/>
        <v>月</v>
      </c>
      <c r="D51" s="9" t="str">
        <f>IF(COUNTIF(祝日!$B$2:$B$28,ご提出期限早見表!B51)&gt;0,"フィリピン祝日",IF(COUNTIF(祝日!$B$31:$B$52,ご提出期限早見表!B51)&gt;0,"日本の祝日",IF(COUNTIF(祝日!$B$55:$B$60,ご提出期限早見表!B51)&gt;0,"休業日"," ")))</f>
        <v xml:space="preserve"> </v>
      </c>
      <c r="E51" s="47">
        <f>WORKDAY(B51, -15, 祝日!$B$2:$B$60)</f>
        <v>45405</v>
      </c>
      <c r="F51" s="47">
        <f>WORKDAY(B51, -5, 祝日!$B$2:$B$60)</f>
        <v>45425</v>
      </c>
    </row>
    <row r="52" spans="1:6" ht="16.5">
      <c r="B52" s="15">
        <v>45433</v>
      </c>
      <c r="C52" s="9" t="str">
        <f t="shared" si="1"/>
        <v>火</v>
      </c>
      <c r="D52" s="9" t="str">
        <f>IF(COUNTIF(祝日!$B$2:$B$28,ご提出期限早見表!B52)&gt;0,"フィリピン祝日",IF(COUNTIF(祝日!$B$31:$B$52,ご提出期限早見表!B52)&gt;0,"日本の祝日",IF(COUNTIF(祝日!$B$55:$B$60,ご提出期限早見表!B52)&gt;0,"休業日"," ")))</f>
        <v xml:space="preserve"> </v>
      </c>
      <c r="E52" s="47">
        <f>WORKDAY(B52, -15, 祝日!$B$2:$B$60)</f>
        <v>45406</v>
      </c>
      <c r="F52" s="47">
        <f>WORKDAY(B52, -5, 祝日!$B$2:$B$60)</f>
        <v>45426</v>
      </c>
    </row>
    <row r="53" spans="1:6" ht="16.5">
      <c r="B53" s="15">
        <v>45434</v>
      </c>
      <c r="C53" s="9" t="str">
        <f t="shared" si="1"/>
        <v>水</v>
      </c>
      <c r="D53" s="9" t="str">
        <f>IF(COUNTIF(祝日!$B$2:$B$28,ご提出期限早見表!B53)&gt;0,"フィリピン祝日",IF(COUNTIF(祝日!$B$31:$B$52,ご提出期限早見表!B53)&gt;0,"日本の祝日",IF(COUNTIF(祝日!$B$55:$B$60,ご提出期限早見表!B53)&gt;0,"休業日"," ")))</f>
        <v xml:space="preserve"> </v>
      </c>
      <c r="E53" s="47">
        <f>WORKDAY(B53, -15, 祝日!$B$2:$B$60)</f>
        <v>45407</v>
      </c>
      <c r="F53" s="47">
        <f>WORKDAY(B53, -5, 祝日!$B$2:$B$60)</f>
        <v>45427</v>
      </c>
    </row>
    <row r="54" spans="1:6" ht="16.5">
      <c r="B54" s="15">
        <v>45435</v>
      </c>
      <c r="C54" s="9" t="str">
        <f t="shared" si="1"/>
        <v>木</v>
      </c>
      <c r="D54" s="9" t="str">
        <f>IF(COUNTIF(祝日!$B$2:$B$28,ご提出期限早見表!B54)&gt;0,"フィリピン祝日",IF(COUNTIF(祝日!$B$31:$B$52,ご提出期限早見表!B54)&gt;0,"日本の祝日",IF(COUNTIF(祝日!$B$55:$B$60,ご提出期限早見表!B54)&gt;0,"休業日"," ")))</f>
        <v xml:space="preserve"> </v>
      </c>
      <c r="E54" s="47">
        <f>WORKDAY(B54, -15, 祝日!$B$2:$B$60)</f>
        <v>45408</v>
      </c>
      <c r="F54" s="47">
        <f>WORKDAY(B54, -5, 祝日!$B$2:$B$60)</f>
        <v>45428</v>
      </c>
    </row>
    <row r="55" spans="1:6" ht="16.5">
      <c r="B55" s="15">
        <v>45436</v>
      </c>
      <c r="C55" s="9" t="str">
        <f t="shared" si="1"/>
        <v>金</v>
      </c>
      <c r="D55" s="9" t="str">
        <f>IF(COUNTIF(祝日!$B$2:$B$28,ご提出期限早見表!B55)&gt;0,"フィリピン祝日",IF(COUNTIF(祝日!$B$31:$B$52,ご提出期限早見表!B55)&gt;0,"日本の祝日",IF(COUNTIF(祝日!$B$55:$B$60,ご提出期限早見表!B55)&gt;0,"休業日"," ")))</f>
        <v xml:space="preserve"> </v>
      </c>
      <c r="E55" s="47">
        <f>WORKDAY(B55, -15, 祝日!$B$2:$B$60)</f>
        <v>45412</v>
      </c>
      <c r="F55" s="47">
        <f>WORKDAY(B55, -5, 祝日!$B$2:$B$60)</f>
        <v>45429</v>
      </c>
    </row>
    <row r="56" spans="1:6" ht="16.5">
      <c r="B56" s="15">
        <v>45437</v>
      </c>
      <c r="C56" s="9" t="str">
        <f t="shared" si="1"/>
        <v>土</v>
      </c>
      <c r="D56" s="9" t="str">
        <f>IF(COUNTIF(祝日!$B$2:$B$28,ご提出期限早見表!B56)&gt;0,"フィリピン祝日",IF(COUNTIF(祝日!$B$31:$B$52,ご提出期限早見表!B56)&gt;0,"日本の祝日",IF(COUNTIF(祝日!$B$55:$B$60,ご提出期限早見表!B56)&gt;0,"休業日"," ")))</f>
        <v xml:space="preserve"> </v>
      </c>
      <c r="E56" s="47">
        <f>WORKDAY(B56, -15, 祝日!$B$2:$B$60)</f>
        <v>45414</v>
      </c>
      <c r="F56" s="47">
        <f>WORKDAY(B56, -5, 祝日!$B$2:$B$60)</f>
        <v>45432</v>
      </c>
    </row>
    <row r="57" spans="1:6" ht="16.5">
      <c r="B57" s="15">
        <v>45438</v>
      </c>
      <c r="C57" s="9" t="str">
        <f t="shared" si="1"/>
        <v>日</v>
      </c>
      <c r="D57" s="9" t="str">
        <f>IF(COUNTIF(祝日!$B$2:$B$28,ご提出期限早見表!B57)&gt;0,"フィリピン祝日",IF(COUNTIF(祝日!$B$31:$B$52,ご提出期限早見表!B57)&gt;0,"日本の祝日",IF(COUNTIF(祝日!$B$55:$B$60,ご提出期限早見表!B57)&gt;0,"休業日"," ")))</f>
        <v xml:space="preserve"> </v>
      </c>
      <c r="E57" s="47">
        <f>WORKDAY(B57, -15, 祝日!$B$2:$B$60)</f>
        <v>45414</v>
      </c>
      <c r="F57" s="47">
        <f>WORKDAY(B57, -5, 祝日!$B$2:$B$60)</f>
        <v>45432</v>
      </c>
    </row>
    <row r="58" spans="1:6" ht="16.5">
      <c r="B58" s="15">
        <v>45439</v>
      </c>
      <c r="C58" s="9" t="str">
        <f t="shared" si="1"/>
        <v>月</v>
      </c>
      <c r="D58" s="9" t="str">
        <f>IF(COUNTIF(祝日!$B$2:$B$28,ご提出期限早見表!B58)&gt;0,"フィリピン祝日",IF(COUNTIF(祝日!$B$31:$B$52,ご提出期限早見表!B58)&gt;0,"日本の祝日",IF(COUNTIF(祝日!$B$55:$B$60,ご提出期限早見表!B58)&gt;0,"休業日"," ")))</f>
        <v xml:space="preserve"> </v>
      </c>
      <c r="E58" s="47">
        <f>WORKDAY(B58, -15, 祝日!$B$2:$B$60)</f>
        <v>45414</v>
      </c>
      <c r="F58" s="47">
        <f>WORKDAY(B58, -5, 祝日!$B$2:$B$60)</f>
        <v>45432</v>
      </c>
    </row>
    <row r="59" spans="1:6" ht="16.5">
      <c r="B59" s="15">
        <v>45440</v>
      </c>
      <c r="C59" s="9" t="str">
        <f t="shared" si="1"/>
        <v>火</v>
      </c>
      <c r="D59" s="9" t="str">
        <f>IF(COUNTIF(祝日!$B$2:$B$28,ご提出期限早見表!B59)&gt;0,"フィリピン祝日",IF(COUNTIF(祝日!$B$31:$B$52,ご提出期限早見表!B59)&gt;0,"日本の祝日",IF(COUNTIF(祝日!$B$55:$B$60,ご提出期限早見表!B59)&gt;0,"休業日"," ")))</f>
        <v xml:space="preserve"> </v>
      </c>
      <c r="E59" s="47">
        <f>WORKDAY(B59, -15, 祝日!$B$2:$B$60)</f>
        <v>45419</v>
      </c>
      <c r="F59" s="47">
        <f>WORKDAY(B59, -5, 祝日!$B$2:$B$60)</f>
        <v>45433</v>
      </c>
    </row>
    <row r="60" spans="1:6" ht="16.5">
      <c r="B60" s="15">
        <v>45441</v>
      </c>
      <c r="C60" s="9" t="str">
        <f t="shared" si="1"/>
        <v>水</v>
      </c>
      <c r="D60" s="9" t="str">
        <f>IF(COUNTIF(祝日!$B$2:$B$28,ご提出期限早見表!B60)&gt;0,"フィリピン祝日",IF(COUNTIF(祝日!$B$31:$B$52,ご提出期限早見表!B60)&gt;0,"日本の祝日",IF(COUNTIF(祝日!$B$55:$B$60,ご提出期限早見表!B60)&gt;0,"休業日"," ")))</f>
        <v xml:space="preserve"> </v>
      </c>
      <c r="E60" s="47">
        <f>WORKDAY(B60, -15, 祝日!$B$2:$B$60)</f>
        <v>45420</v>
      </c>
      <c r="F60" s="47">
        <f>WORKDAY(B60, -5, 祝日!$B$2:$B$60)</f>
        <v>45434</v>
      </c>
    </row>
    <row r="61" spans="1:6" ht="16.5">
      <c r="B61" s="15">
        <v>45442</v>
      </c>
      <c r="C61" s="9" t="str">
        <f t="shared" si="1"/>
        <v>木</v>
      </c>
      <c r="D61" s="9" t="str">
        <f>IF(COUNTIF(祝日!$B$2:$B$28,ご提出期限早見表!B61)&gt;0,"フィリピン祝日",IF(COUNTIF(祝日!$B$31:$B$52,ご提出期限早見表!B61)&gt;0,"日本の祝日",IF(COUNTIF(祝日!$B$55:$B$60,ご提出期限早見表!B61)&gt;0,"休業日"," ")))</f>
        <v xml:space="preserve"> </v>
      </c>
      <c r="E61" s="47">
        <f>WORKDAY(B61, -15, 祝日!$B$2:$B$60)</f>
        <v>45421</v>
      </c>
      <c r="F61" s="47">
        <f>WORKDAY(B61, -5, 祝日!$B$2:$B$60)</f>
        <v>45435</v>
      </c>
    </row>
    <row r="62" spans="1:6" ht="17.25" thickBot="1">
      <c r="A62" s="75"/>
      <c r="B62" s="52">
        <v>45443</v>
      </c>
      <c r="C62" s="49" t="str">
        <f t="shared" si="1"/>
        <v>金</v>
      </c>
      <c r="D62" s="49" t="str">
        <f>IF(COUNTIF(祝日!$B$2:$B$28,ご提出期限早見表!B62)&gt;0,"フィリピン祝日",IF(COUNTIF(祝日!$B$31:$B$52,ご提出期限早見表!B62)&gt;0,"日本の祝日",IF(COUNTIF(祝日!$B$55:$B$60,ご提出期限早見表!B62)&gt;0,"休業日"," ")))</f>
        <v xml:space="preserve"> </v>
      </c>
      <c r="E62" s="76">
        <f>WORKDAY(B62, -15, 祝日!$B$2:$B$60)</f>
        <v>45422</v>
      </c>
      <c r="F62" s="76">
        <f>WORKDAY(B62, -5, 祝日!$B$2:$B$60)</f>
        <v>45436</v>
      </c>
    </row>
    <row r="63" spans="1:6" ht="16.5">
      <c r="A63" s="17" t="s">
        <v>22</v>
      </c>
      <c r="B63" s="15">
        <v>45444</v>
      </c>
      <c r="C63" s="16" t="str">
        <f t="shared" si="1"/>
        <v>土</v>
      </c>
      <c r="D63" s="16" t="str">
        <f>IF(COUNTIF(祝日!$B$2:$B$28,ご提出期限早見表!B63)&gt;0,"フィリピン祝日",IF(COUNTIF(祝日!$B$31:$B$52,ご提出期限早見表!B63)&gt;0,"日本の祝日",IF(COUNTIF(祝日!$B$55:$B$60,ご提出期限早見表!B63)&gt;0,"休業日"," ")))</f>
        <v xml:space="preserve"> </v>
      </c>
      <c r="E63" s="47">
        <f>WORKDAY(B63, -15, 祝日!$B$2:$B$60)</f>
        <v>45425</v>
      </c>
      <c r="F63" s="47">
        <f>WORKDAY(B63, -5, 祝日!$B$2:$B$60)</f>
        <v>45439</v>
      </c>
    </row>
    <row r="64" spans="1:6" ht="16.5">
      <c r="B64" s="15">
        <v>45445</v>
      </c>
      <c r="C64" s="16" t="str">
        <f t="shared" si="1"/>
        <v>日</v>
      </c>
      <c r="D64" s="16" t="str">
        <f>IF(COUNTIF(祝日!$B$2:$B$28,ご提出期限早見表!B64)&gt;0,"フィリピン祝日",IF(COUNTIF(祝日!$B$31:$B$52,ご提出期限早見表!B64)&gt;0,"日本の祝日",IF(COUNTIF(祝日!$B$55:$B$60,ご提出期限早見表!B64)&gt;0,"休業日"," ")))</f>
        <v xml:space="preserve"> </v>
      </c>
      <c r="E64" s="47">
        <f>WORKDAY(B64, -15, 祝日!$B$2:$B$60)</f>
        <v>45425</v>
      </c>
      <c r="F64" s="47">
        <f>WORKDAY(B64, -5, 祝日!$B$2:$B$60)</f>
        <v>45439</v>
      </c>
    </row>
    <row r="65" spans="2:6" ht="16.5">
      <c r="B65" s="15">
        <v>45446</v>
      </c>
      <c r="C65" s="9" t="str">
        <f t="shared" si="1"/>
        <v>月</v>
      </c>
      <c r="D65" s="9" t="str">
        <f>IF(COUNTIF(祝日!$B$2:$B$28,ご提出期限早見表!B65)&gt;0,"フィリピン祝日",IF(COUNTIF(祝日!$B$31:$B$52,ご提出期限早見表!B65)&gt;0,"日本の祝日",IF(COUNTIF(祝日!$B$55:$B$60,ご提出期限早見表!B65)&gt;0,"休業日"," ")))</f>
        <v xml:space="preserve"> </v>
      </c>
      <c r="E65" s="47">
        <f>WORKDAY(B65, -15, 祝日!$B$2:$B$60)</f>
        <v>45425</v>
      </c>
      <c r="F65" s="47">
        <f>WORKDAY(B65, -5, 祝日!$B$2:$B$60)</f>
        <v>45439</v>
      </c>
    </row>
    <row r="66" spans="2:6" ht="16.5">
      <c r="B66" s="15">
        <v>45447</v>
      </c>
      <c r="C66" s="9" t="str">
        <f t="shared" si="1"/>
        <v>火</v>
      </c>
      <c r="D66" s="9" t="str">
        <f>IF(COUNTIF(祝日!$B$2:$B$28,ご提出期限早見表!B66)&gt;0,"フィリピン祝日",IF(COUNTIF(祝日!$B$31:$B$52,ご提出期限早見表!B66)&gt;0,"日本の祝日",IF(COUNTIF(祝日!$B$55:$B$60,ご提出期限早見表!B66)&gt;0,"休業日"," ")))</f>
        <v xml:space="preserve"> </v>
      </c>
      <c r="E66" s="47">
        <f>WORKDAY(B66, -15, 祝日!$B$2:$B$60)</f>
        <v>45426</v>
      </c>
      <c r="F66" s="47">
        <f>WORKDAY(B66, -5, 祝日!$B$2:$B$60)</f>
        <v>45440</v>
      </c>
    </row>
    <row r="67" spans="2:6" ht="16.5">
      <c r="B67" s="15">
        <v>45448</v>
      </c>
      <c r="C67" s="9" t="str">
        <f t="shared" si="1"/>
        <v>水</v>
      </c>
      <c r="D67" s="9" t="str">
        <f>IF(COUNTIF(祝日!$B$2:$B$28,ご提出期限早見表!B67)&gt;0,"フィリピン祝日",IF(COUNTIF(祝日!$B$31:$B$52,ご提出期限早見表!B67)&gt;0,"日本の祝日",IF(COUNTIF(祝日!$B$55:$B$60,ご提出期限早見表!B67)&gt;0,"休業日"," ")))</f>
        <v xml:space="preserve"> </v>
      </c>
      <c r="E67" s="47">
        <f>WORKDAY(B67, -15, 祝日!$B$2:$B$60)</f>
        <v>45427</v>
      </c>
      <c r="F67" s="47">
        <f>WORKDAY(B67, -5, 祝日!$B$2:$B$60)</f>
        <v>45441</v>
      </c>
    </row>
    <row r="68" spans="2:6" ht="16.5">
      <c r="B68" s="15">
        <v>45449</v>
      </c>
      <c r="C68" s="9" t="str">
        <f t="shared" si="1"/>
        <v>木</v>
      </c>
      <c r="D68" s="9" t="str">
        <f>IF(COUNTIF(祝日!$B$2:$B$28,ご提出期限早見表!B68)&gt;0,"フィリピン祝日",IF(COUNTIF(祝日!$B$31:$B$52,ご提出期限早見表!B68)&gt;0,"日本の祝日",IF(COUNTIF(祝日!$B$55:$B$60,ご提出期限早見表!B68)&gt;0,"休業日"," ")))</f>
        <v xml:space="preserve"> </v>
      </c>
      <c r="E68" s="47">
        <f>WORKDAY(B68, -15, 祝日!$B$2:$B$60)</f>
        <v>45428</v>
      </c>
      <c r="F68" s="47">
        <f>WORKDAY(B68, -5, 祝日!$B$2:$B$60)</f>
        <v>45442</v>
      </c>
    </row>
    <row r="69" spans="2:6" ht="16.5">
      <c r="B69" s="15">
        <v>45450</v>
      </c>
      <c r="C69" s="9" t="str">
        <f t="shared" si="1"/>
        <v>金</v>
      </c>
      <c r="D69" s="9" t="str">
        <f>IF(COUNTIF(祝日!$B$2:$B$28,ご提出期限早見表!B69)&gt;0,"フィリピン祝日",IF(COUNTIF(祝日!$B$31:$B$52,ご提出期限早見表!B69)&gt;0,"日本の祝日",IF(COUNTIF(祝日!$B$55:$B$60,ご提出期限早見表!B69)&gt;0,"休業日"," ")))</f>
        <v xml:space="preserve"> </v>
      </c>
      <c r="E69" s="47">
        <f>WORKDAY(B69, -15, 祝日!$B$2:$B$60)</f>
        <v>45429</v>
      </c>
      <c r="F69" s="47">
        <f>WORKDAY(B69, -5, 祝日!$B$2:$B$60)</f>
        <v>45443</v>
      </c>
    </row>
    <row r="70" spans="2:6" ht="16.5">
      <c r="B70" s="15">
        <v>45451</v>
      </c>
      <c r="C70" s="9" t="str">
        <f t="shared" si="1"/>
        <v>土</v>
      </c>
      <c r="D70" s="9" t="str">
        <f>IF(COUNTIF(祝日!$B$2:$B$28,ご提出期限早見表!B70)&gt;0,"フィリピン祝日",IF(COUNTIF(祝日!$B$31:$B$52,ご提出期限早見表!B70)&gt;0,"日本の祝日",IF(COUNTIF(祝日!$B$55:$B$60,ご提出期限早見表!B70)&gt;0,"休業日"," ")))</f>
        <v xml:space="preserve"> </v>
      </c>
      <c r="E70" s="47">
        <f>WORKDAY(B70, -15, 祝日!$B$2:$B$60)</f>
        <v>45432</v>
      </c>
      <c r="F70" s="47">
        <f>WORKDAY(B70, -5, 祝日!$B$2:$B$60)</f>
        <v>45446</v>
      </c>
    </row>
    <row r="71" spans="2:6" ht="16.5">
      <c r="B71" s="15">
        <v>45452</v>
      </c>
      <c r="C71" s="9" t="str">
        <f t="shared" si="1"/>
        <v>日</v>
      </c>
      <c r="D71" s="9" t="str">
        <f>IF(COUNTIF(祝日!$B$2:$B$28,ご提出期限早見表!B71)&gt;0,"フィリピン祝日",IF(COUNTIF(祝日!$B$31:$B$52,ご提出期限早見表!B71)&gt;0,"日本の祝日",IF(COUNTIF(祝日!$B$55:$B$60,ご提出期限早見表!B71)&gt;0,"休業日"," ")))</f>
        <v xml:space="preserve"> </v>
      </c>
      <c r="E71" s="47">
        <f>WORKDAY(B71, -15, 祝日!$B$2:$B$60)</f>
        <v>45432</v>
      </c>
      <c r="F71" s="47">
        <f>WORKDAY(B71, -5, 祝日!$B$2:$B$60)</f>
        <v>45446</v>
      </c>
    </row>
    <row r="72" spans="2:6" ht="16.5">
      <c r="B72" s="15">
        <v>45453</v>
      </c>
      <c r="C72" s="9" t="str">
        <f t="shared" si="1"/>
        <v>月</v>
      </c>
      <c r="D72" s="9" t="str">
        <f>IF(COUNTIF(祝日!$B$2:$B$28,ご提出期限早見表!B72)&gt;0,"フィリピン祝日",IF(COUNTIF(祝日!$B$31:$B$52,ご提出期限早見表!B72)&gt;0,"日本の祝日",IF(COUNTIF(祝日!$B$55:$B$60,ご提出期限早見表!B72)&gt;0,"休業日"," ")))</f>
        <v xml:space="preserve"> </v>
      </c>
      <c r="E72" s="47">
        <f>WORKDAY(B72, -15, 祝日!$B$2:$B$60)</f>
        <v>45432</v>
      </c>
      <c r="F72" s="47">
        <f>WORKDAY(B72, -5, 祝日!$B$2:$B$60)</f>
        <v>45446</v>
      </c>
    </row>
    <row r="73" spans="2:6" ht="16.5">
      <c r="B73" s="15">
        <v>45454</v>
      </c>
      <c r="C73" s="9" t="str">
        <f t="shared" si="1"/>
        <v>火</v>
      </c>
      <c r="D73" s="9" t="str">
        <f>IF(COUNTIF(祝日!$B$2:$B$28,ご提出期限早見表!B73)&gt;0,"フィリピン祝日",IF(COUNTIF(祝日!$B$31:$B$52,ご提出期限早見表!B73)&gt;0,"日本の祝日",IF(COUNTIF(祝日!$B$55:$B$60,ご提出期限早見表!B73)&gt;0,"休業日"," ")))</f>
        <v xml:space="preserve"> </v>
      </c>
      <c r="E73" s="47">
        <f>WORKDAY(B73, -15, 祝日!$B$2:$B$60)</f>
        <v>45433</v>
      </c>
      <c r="F73" s="47">
        <f>WORKDAY(B73, -5, 祝日!$B$2:$B$60)</f>
        <v>45447</v>
      </c>
    </row>
    <row r="74" spans="2:6" ht="16.5">
      <c r="B74" s="15">
        <v>45455</v>
      </c>
      <c r="C74" s="9" t="str">
        <f t="shared" si="1"/>
        <v>水</v>
      </c>
      <c r="D74" s="9" t="str">
        <f>IF(COUNTIF(祝日!$B$2:$B$28,ご提出期限早見表!B74)&gt;0,"フィリピン祝日",IF(COUNTIF(祝日!$B$31:$B$52,ご提出期限早見表!B74)&gt;0,"日本の祝日",IF(COUNTIF(祝日!$B$55:$B$60,ご提出期限早見表!B74)&gt;0,"休業日"," ")))</f>
        <v>フィリピン祝日</v>
      </c>
      <c r="E74" s="47">
        <f>WORKDAY(B74, -15, 祝日!$B$2:$B$60)</f>
        <v>45434</v>
      </c>
      <c r="F74" s="47">
        <f>WORKDAY(B74, -5, 祝日!$B$2:$B$60)</f>
        <v>45448</v>
      </c>
    </row>
    <row r="75" spans="2:6" ht="16.5">
      <c r="B75" s="15">
        <v>45456</v>
      </c>
      <c r="C75" s="9" t="str">
        <f t="shared" si="1"/>
        <v>木</v>
      </c>
      <c r="D75" s="9" t="str">
        <f>IF(COUNTIF(祝日!$B$2:$B$28,ご提出期限早見表!B75)&gt;0,"フィリピン祝日",IF(COUNTIF(祝日!$B$31:$B$52,ご提出期限早見表!B75)&gt;0,"日本の祝日",IF(COUNTIF(祝日!$B$55:$B$60,ご提出期限早見表!B75)&gt;0,"休業日"," ")))</f>
        <v xml:space="preserve"> </v>
      </c>
      <c r="E75" s="47">
        <f>WORKDAY(B75, -15, 祝日!$B$2:$B$60)</f>
        <v>45434</v>
      </c>
      <c r="F75" s="47">
        <f>WORKDAY(B75, -5, 祝日!$B$2:$B$60)</f>
        <v>45448</v>
      </c>
    </row>
    <row r="76" spans="2:6" ht="16.5">
      <c r="B76" s="15">
        <v>45457</v>
      </c>
      <c r="C76" s="9" t="str">
        <f t="shared" si="1"/>
        <v>金</v>
      </c>
      <c r="D76" s="9" t="str">
        <f>IF(COUNTIF(祝日!$B$2:$B$28,ご提出期限早見表!B76)&gt;0,"フィリピン祝日",IF(COUNTIF(祝日!$B$31:$B$52,ご提出期限早見表!B76)&gt;0,"日本の祝日",IF(COUNTIF(祝日!$B$55:$B$60,ご提出期限早見表!B76)&gt;0,"休業日"," ")))</f>
        <v xml:space="preserve"> </v>
      </c>
      <c r="E76" s="47">
        <f>WORKDAY(B76, -15, 祝日!$B$2:$B$60)</f>
        <v>45435</v>
      </c>
      <c r="F76" s="47">
        <f>WORKDAY(B76, -5, 祝日!$B$2:$B$60)</f>
        <v>45449</v>
      </c>
    </row>
    <row r="77" spans="2:6" ht="16.5">
      <c r="B77" s="15">
        <v>45458</v>
      </c>
      <c r="C77" s="9" t="str">
        <f t="shared" si="1"/>
        <v>土</v>
      </c>
      <c r="D77" s="9" t="str">
        <f>IF(COUNTIF(祝日!$B$2:$B$28,ご提出期限早見表!B77)&gt;0,"フィリピン祝日",IF(COUNTIF(祝日!$B$31:$B$52,ご提出期限早見表!B77)&gt;0,"日本の祝日",IF(COUNTIF(祝日!$B$55:$B$60,ご提出期限早見表!B77)&gt;0,"休業日"," ")))</f>
        <v xml:space="preserve"> </v>
      </c>
      <c r="E77" s="47">
        <f>WORKDAY(B77, -15, 祝日!$B$2:$B$60)</f>
        <v>45436</v>
      </c>
      <c r="F77" s="47">
        <f>WORKDAY(B77, -5, 祝日!$B$2:$B$60)</f>
        <v>45450</v>
      </c>
    </row>
    <row r="78" spans="2:6" ht="16.5">
      <c r="B78" s="15">
        <v>45459</v>
      </c>
      <c r="C78" s="9" t="str">
        <f t="shared" si="1"/>
        <v>日</v>
      </c>
      <c r="D78" s="9" t="str">
        <f>IF(COUNTIF(祝日!$B$2:$B$28,ご提出期限早見表!B78)&gt;0,"フィリピン祝日",IF(COUNTIF(祝日!$B$31:$B$52,ご提出期限早見表!B78)&gt;0,"日本の祝日",IF(COUNTIF(祝日!$B$55:$B$60,ご提出期限早見表!B78)&gt;0,"休業日"," ")))</f>
        <v xml:space="preserve"> </v>
      </c>
      <c r="E78" s="47">
        <f>WORKDAY(B78, -15, 祝日!$B$2:$B$60)</f>
        <v>45436</v>
      </c>
      <c r="F78" s="47">
        <f>WORKDAY(B78, -5, 祝日!$B$2:$B$60)</f>
        <v>45450</v>
      </c>
    </row>
    <row r="79" spans="2:6" ht="16.5">
      <c r="B79" s="15">
        <v>45460</v>
      </c>
      <c r="C79" s="9" t="str">
        <f t="shared" si="1"/>
        <v>月</v>
      </c>
      <c r="D79" s="9" t="str">
        <f>IF(COUNTIF(祝日!$B$2:$B$28,ご提出期限早見表!B79)&gt;0,"フィリピン祝日",IF(COUNTIF(祝日!$B$31:$B$52,ご提出期限早見表!B79)&gt;0,"日本の祝日",IF(COUNTIF(祝日!$B$55:$B$60,ご提出期限早見表!B79)&gt;0,"休業日"," ")))</f>
        <v>フィリピン祝日</v>
      </c>
      <c r="E79" s="47">
        <f>WORKDAY(B79, -15, 祝日!$B$2:$B$60)</f>
        <v>45436</v>
      </c>
      <c r="F79" s="47">
        <f>WORKDAY(B79, -5, 祝日!$B$2:$B$60)</f>
        <v>45450</v>
      </c>
    </row>
    <row r="80" spans="2:6" ht="16.5">
      <c r="B80" s="15">
        <v>45461</v>
      </c>
      <c r="C80" s="9" t="str">
        <f t="shared" si="1"/>
        <v>火</v>
      </c>
      <c r="D80" s="9" t="str">
        <f>IF(COUNTIF(祝日!$B$2:$B$28,ご提出期限早見表!B80)&gt;0,"フィリピン祝日",IF(COUNTIF(祝日!$B$31:$B$52,ご提出期限早見表!B80)&gt;0,"日本の祝日",IF(COUNTIF(祝日!$B$55:$B$60,ご提出期限早見表!B80)&gt;0,"休業日"," ")))</f>
        <v xml:space="preserve"> </v>
      </c>
      <c r="E80" s="47">
        <f>WORKDAY(B80, -15, 祝日!$B$2:$B$60)</f>
        <v>45436</v>
      </c>
      <c r="F80" s="47">
        <f>WORKDAY(B80, -5, 祝日!$B$2:$B$60)</f>
        <v>45450</v>
      </c>
    </row>
    <row r="81" spans="1:6" ht="16.5">
      <c r="B81" s="15">
        <v>45462</v>
      </c>
      <c r="C81" s="9" t="str">
        <f t="shared" si="1"/>
        <v>水</v>
      </c>
      <c r="D81" s="9" t="str">
        <f>IF(COUNTIF(祝日!$B$2:$B$28,ご提出期限早見表!B81)&gt;0,"フィリピン祝日",IF(COUNTIF(祝日!$B$31:$B$52,ご提出期限早見表!B81)&gt;0,"日本の祝日",IF(COUNTIF(祝日!$B$55:$B$60,ご提出期限早見表!B81)&gt;0,"休業日"," ")))</f>
        <v xml:space="preserve"> </v>
      </c>
      <c r="E81" s="47">
        <f>WORKDAY(B81, -15, 祝日!$B$2:$B$60)</f>
        <v>45439</v>
      </c>
      <c r="F81" s="47">
        <f>WORKDAY(B81, -5, 祝日!$B$2:$B$60)</f>
        <v>45453</v>
      </c>
    </row>
    <row r="82" spans="1:6" ht="16.5">
      <c r="B82" s="15">
        <v>45463</v>
      </c>
      <c r="C82" s="9" t="str">
        <f t="shared" si="1"/>
        <v>木</v>
      </c>
      <c r="D82" s="9" t="str">
        <f>IF(COUNTIF(祝日!$B$2:$B$28,ご提出期限早見表!B82)&gt;0,"フィリピン祝日",IF(COUNTIF(祝日!$B$31:$B$52,ご提出期限早見表!B82)&gt;0,"日本の祝日",IF(COUNTIF(祝日!$B$55:$B$60,ご提出期限早見表!B82)&gt;0,"休業日"," ")))</f>
        <v xml:space="preserve"> </v>
      </c>
      <c r="E82" s="47">
        <f>WORKDAY(B82, -15, 祝日!$B$2:$B$60)</f>
        <v>45440</v>
      </c>
      <c r="F82" s="47">
        <f>WORKDAY(B82, -5, 祝日!$B$2:$B$60)</f>
        <v>45454</v>
      </c>
    </row>
    <row r="83" spans="1:6" ht="16.5">
      <c r="B83" s="15">
        <v>45464</v>
      </c>
      <c r="C83" s="9" t="str">
        <f t="shared" si="1"/>
        <v>金</v>
      </c>
      <c r="D83" s="9" t="str">
        <f>IF(COUNTIF(祝日!$B$2:$B$28,ご提出期限早見表!B83)&gt;0,"フィリピン祝日",IF(COUNTIF(祝日!$B$31:$B$52,ご提出期限早見表!B83)&gt;0,"日本の祝日",IF(COUNTIF(祝日!$B$55:$B$60,ご提出期限早見表!B83)&gt;0,"休業日"," ")))</f>
        <v xml:space="preserve"> </v>
      </c>
      <c r="E83" s="47">
        <f>WORKDAY(B83, -15, 祝日!$B$2:$B$60)</f>
        <v>45441</v>
      </c>
      <c r="F83" s="47">
        <f>WORKDAY(B83, -5, 祝日!$B$2:$B$60)</f>
        <v>45456</v>
      </c>
    </row>
    <row r="84" spans="1:6" ht="16.5">
      <c r="B84" s="15">
        <v>45465</v>
      </c>
      <c r="C84" s="9" t="str">
        <f t="shared" si="1"/>
        <v>土</v>
      </c>
      <c r="D84" s="9" t="str">
        <f>IF(COUNTIF(祝日!$B$2:$B$28,ご提出期限早見表!B84)&gt;0,"フィリピン祝日",IF(COUNTIF(祝日!$B$31:$B$52,ご提出期限早見表!B84)&gt;0,"日本の祝日",IF(COUNTIF(祝日!$B$55:$B$60,ご提出期限早見表!B84)&gt;0,"休業日"," ")))</f>
        <v xml:space="preserve"> </v>
      </c>
      <c r="E84" s="47">
        <f>WORKDAY(B84, -15, 祝日!$B$2:$B$60)</f>
        <v>45442</v>
      </c>
      <c r="F84" s="47">
        <f>WORKDAY(B84, -5, 祝日!$B$2:$B$60)</f>
        <v>45457</v>
      </c>
    </row>
    <row r="85" spans="1:6" ht="16.5">
      <c r="B85" s="15">
        <v>45466</v>
      </c>
      <c r="C85" s="9" t="str">
        <f t="shared" si="1"/>
        <v>日</v>
      </c>
      <c r="D85" s="9" t="str">
        <f>IF(COUNTIF(祝日!$B$2:$B$28,ご提出期限早見表!B85)&gt;0,"フィリピン祝日",IF(COUNTIF(祝日!$B$31:$B$52,ご提出期限早見表!B85)&gt;0,"日本の祝日",IF(COUNTIF(祝日!$B$55:$B$60,ご提出期限早見表!B85)&gt;0,"休業日"," ")))</f>
        <v xml:space="preserve"> </v>
      </c>
      <c r="E85" s="47">
        <f>WORKDAY(B85, -15, 祝日!$B$2:$B$60)</f>
        <v>45442</v>
      </c>
      <c r="F85" s="47">
        <f>WORKDAY(B85, -5, 祝日!$B$2:$B$60)</f>
        <v>45457</v>
      </c>
    </row>
    <row r="86" spans="1:6" ht="16.5">
      <c r="B86" s="15">
        <v>45467</v>
      </c>
      <c r="C86" s="9" t="str">
        <f t="shared" si="1"/>
        <v>月</v>
      </c>
      <c r="D86" s="9" t="str">
        <f>IF(COUNTIF(祝日!$B$2:$B$28,ご提出期限早見表!B86)&gt;0,"フィリピン祝日",IF(COUNTIF(祝日!$B$31:$B$52,ご提出期限早見表!B86)&gt;0,"日本の祝日",IF(COUNTIF(祝日!$B$55:$B$60,ご提出期限早見表!B86)&gt;0,"休業日"," ")))</f>
        <v xml:space="preserve"> </v>
      </c>
      <c r="E86" s="47">
        <f>WORKDAY(B86, -15, 祝日!$B$2:$B$60)</f>
        <v>45442</v>
      </c>
      <c r="F86" s="47">
        <f>WORKDAY(B86, -5, 祝日!$B$2:$B$60)</f>
        <v>45457</v>
      </c>
    </row>
    <row r="87" spans="1:6" ht="16.5">
      <c r="B87" s="15">
        <v>45468</v>
      </c>
      <c r="C87" s="9" t="str">
        <f t="shared" si="1"/>
        <v>火</v>
      </c>
      <c r="D87" s="9" t="str">
        <f>IF(COUNTIF(祝日!$B$2:$B$28,ご提出期限早見表!B87)&gt;0,"フィリピン祝日",IF(COUNTIF(祝日!$B$31:$B$52,ご提出期限早見表!B87)&gt;0,"日本の祝日",IF(COUNTIF(祝日!$B$55:$B$60,ご提出期限早見表!B87)&gt;0,"休業日"," ")))</f>
        <v xml:space="preserve"> </v>
      </c>
      <c r="E87" s="47">
        <f>WORKDAY(B87, -15, 祝日!$B$2:$B$60)</f>
        <v>45443</v>
      </c>
      <c r="F87" s="47">
        <f>WORKDAY(B87, -5, 祝日!$B$2:$B$60)</f>
        <v>45461</v>
      </c>
    </row>
    <row r="88" spans="1:6" ht="16.5">
      <c r="B88" s="15">
        <v>45469</v>
      </c>
      <c r="C88" s="9" t="str">
        <f t="shared" si="1"/>
        <v>水</v>
      </c>
      <c r="D88" s="9" t="str">
        <f>IF(COUNTIF(祝日!$B$2:$B$28,ご提出期限早見表!B88)&gt;0,"フィリピン祝日",IF(COUNTIF(祝日!$B$31:$B$52,ご提出期限早見表!B88)&gt;0,"日本の祝日",IF(COUNTIF(祝日!$B$55:$B$60,ご提出期限早見表!B88)&gt;0,"休業日"," ")))</f>
        <v xml:space="preserve"> </v>
      </c>
      <c r="E88" s="47">
        <f>WORKDAY(B88, -15, 祝日!$B$2:$B$60)</f>
        <v>45446</v>
      </c>
      <c r="F88" s="47">
        <f>WORKDAY(B88, -5, 祝日!$B$2:$B$60)</f>
        <v>45462</v>
      </c>
    </row>
    <row r="89" spans="1:6" ht="16.5">
      <c r="B89" s="15">
        <v>45470</v>
      </c>
      <c r="C89" s="9" t="str">
        <f t="shared" si="1"/>
        <v>木</v>
      </c>
      <c r="D89" s="9" t="str">
        <f>IF(COUNTIF(祝日!$B$2:$B$28,ご提出期限早見表!B89)&gt;0,"フィリピン祝日",IF(COUNTIF(祝日!$B$31:$B$52,ご提出期限早見表!B89)&gt;0,"日本の祝日",IF(COUNTIF(祝日!$B$55:$B$60,ご提出期限早見表!B89)&gt;0,"休業日"," ")))</f>
        <v xml:space="preserve"> </v>
      </c>
      <c r="E89" s="47">
        <f>WORKDAY(B89, -15, 祝日!$B$2:$B$60)</f>
        <v>45447</v>
      </c>
      <c r="F89" s="47">
        <f>WORKDAY(B89, -5, 祝日!$B$2:$B$60)</f>
        <v>45463</v>
      </c>
    </row>
    <row r="90" spans="1:6" ht="16.5">
      <c r="B90" s="15">
        <v>45471</v>
      </c>
      <c r="C90" s="9" t="str">
        <f t="shared" si="1"/>
        <v>金</v>
      </c>
      <c r="D90" s="9" t="str">
        <f>IF(COUNTIF(祝日!$B$2:$B$28,ご提出期限早見表!B90)&gt;0,"フィリピン祝日",IF(COUNTIF(祝日!$B$31:$B$52,ご提出期限早見表!B90)&gt;0,"日本の祝日",IF(COUNTIF(祝日!$B$55:$B$60,ご提出期限早見表!B90)&gt;0,"休業日"," ")))</f>
        <v xml:space="preserve"> </v>
      </c>
      <c r="E90" s="47">
        <f>WORKDAY(B90, -15, 祝日!$B$2:$B$60)</f>
        <v>45448</v>
      </c>
      <c r="F90" s="47">
        <f>WORKDAY(B90, -5, 祝日!$B$2:$B$60)</f>
        <v>45464</v>
      </c>
    </row>
    <row r="91" spans="1:6" ht="16.5">
      <c r="B91" s="15">
        <v>45472</v>
      </c>
      <c r="C91" s="9" t="str">
        <f t="shared" si="1"/>
        <v>土</v>
      </c>
      <c r="D91" s="9" t="str">
        <f>IF(COUNTIF(祝日!$B$2:$B$28,ご提出期限早見表!B91)&gt;0,"フィリピン祝日",IF(COUNTIF(祝日!$B$31:$B$52,ご提出期限早見表!B91)&gt;0,"日本の祝日",IF(COUNTIF(祝日!$B$55:$B$60,ご提出期限早見表!B91)&gt;0,"休業日"," ")))</f>
        <v xml:space="preserve"> </v>
      </c>
      <c r="E91" s="47">
        <f>WORKDAY(B91, -15, 祝日!$B$2:$B$60)</f>
        <v>45449</v>
      </c>
      <c r="F91" s="47">
        <f>WORKDAY(B91, -5, 祝日!$B$2:$B$60)</f>
        <v>45467</v>
      </c>
    </row>
    <row r="92" spans="1:6" ht="17.25" thickBot="1">
      <c r="A92" s="75"/>
      <c r="B92" s="52">
        <v>45473</v>
      </c>
      <c r="C92" s="49" t="str">
        <f t="shared" si="1"/>
        <v>日</v>
      </c>
      <c r="D92" s="49" t="str">
        <f>IF(COUNTIF(祝日!$B$2:$B$28,ご提出期限早見表!B92)&gt;0,"フィリピン祝日",IF(COUNTIF(祝日!$B$31:$B$52,ご提出期限早見表!B92)&gt;0,"日本の祝日",IF(COUNTIF(祝日!$B$55:$B$60,ご提出期限早見表!B92)&gt;0,"休業日"," ")))</f>
        <v xml:space="preserve"> </v>
      </c>
      <c r="E92" s="76">
        <f>WORKDAY(B92, -15, 祝日!$B$2:$B$60)</f>
        <v>45449</v>
      </c>
      <c r="F92" s="76">
        <f>WORKDAY(B92, -5, 祝日!$B$2:$B$60)</f>
        <v>45467</v>
      </c>
    </row>
    <row r="93" spans="1:6" ht="16.5">
      <c r="A93" s="17" t="s">
        <v>23</v>
      </c>
      <c r="B93" s="15">
        <v>45474</v>
      </c>
      <c r="C93" s="16" t="str">
        <f t="shared" si="1"/>
        <v>月</v>
      </c>
      <c r="D93" s="16" t="str">
        <f>IF(COUNTIF(祝日!$B$2:$B$28,ご提出期限早見表!B93)&gt;0,"フィリピン祝日",IF(COUNTIF(祝日!$B$31:$B$52,ご提出期限早見表!B93)&gt;0,"日本の祝日",IF(COUNTIF(祝日!$B$55:$B$60,ご提出期限早見表!B93)&gt;0,"休業日"," ")))</f>
        <v xml:space="preserve"> </v>
      </c>
      <c r="E93" s="47">
        <f>WORKDAY(B93, -15, 祝日!$B$2:$B$60)</f>
        <v>45449</v>
      </c>
      <c r="F93" s="47">
        <f>WORKDAY(B93, -5, 祝日!$B$2:$B$60)</f>
        <v>45467</v>
      </c>
    </row>
    <row r="94" spans="1:6" ht="16.5">
      <c r="B94" s="15">
        <v>45475</v>
      </c>
      <c r="C94" s="16" t="str">
        <f t="shared" si="1"/>
        <v>火</v>
      </c>
      <c r="D94" s="16" t="str">
        <f>IF(COUNTIF(祝日!$B$2:$B$28,ご提出期限早見表!B94)&gt;0,"フィリピン祝日",IF(COUNTIF(祝日!$B$31:$B$52,ご提出期限早見表!B94)&gt;0,"日本の祝日",IF(COUNTIF(祝日!$B$55:$B$60,ご提出期限早見表!B94)&gt;0,"休業日"," ")))</f>
        <v xml:space="preserve"> </v>
      </c>
      <c r="E94" s="47">
        <f>WORKDAY(B94, -15, 祝日!$B$2:$B$60)</f>
        <v>45450</v>
      </c>
      <c r="F94" s="47">
        <f>WORKDAY(B94, -5, 祝日!$B$2:$B$60)</f>
        <v>45468</v>
      </c>
    </row>
    <row r="95" spans="1:6" ht="16.5">
      <c r="B95" s="15">
        <v>45476</v>
      </c>
      <c r="C95" s="9" t="str">
        <f t="shared" si="1"/>
        <v>水</v>
      </c>
      <c r="D95" s="9" t="str">
        <f>IF(COUNTIF(祝日!$B$2:$B$28,ご提出期限早見表!B95)&gt;0,"フィリピン祝日",IF(COUNTIF(祝日!$B$31:$B$52,ご提出期限早見表!B95)&gt;0,"日本の祝日",IF(COUNTIF(祝日!$B$55:$B$60,ご提出期限早見表!B95)&gt;0,"休業日"," ")))</f>
        <v xml:space="preserve"> </v>
      </c>
      <c r="E95" s="47">
        <f>WORKDAY(B95, -15, 祝日!$B$2:$B$60)</f>
        <v>45453</v>
      </c>
      <c r="F95" s="47">
        <f>WORKDAY(B95, -5, 祝日!$B$2:$B$60)</f>
        <v>45469</v>
      </c>
    </row>
    <row r="96" spans="1:6" ht="16.5">
      <c r="B96" s="15">
        <v>45477</v>
      </c>
      <c r="C96" s="9" t="str">
        <f t="shared" si="1"/>
        <v>木</v>
      </c>
      <c r="D96" s="9" t="str">
        <f>IF(COUNTIF(祝日!$B$2:$B$28,ご提出期限早見表!B96)&gt;0,"フィリピン祝日",IF(COUNTIF(祝日!$B$31:$B$52,ご提出期限早見表!B96)&gt;0,"日本の祝日",IF(COUNTIF(祝日!$B$55:$B$60,ご提出期限早見表!B96)&gt;0,"休業日"," ")))</f>
        <v xml:space="preserve"> </v>
      </c>
      <c r="E96" s="47">
        <f>WORKDAY(B96, -15, 祝日!$B$2:$B$60)</f>
        <v>45454</v>
      </c>
      <c r="F96" s="47">
        <f>WORKDAY(B96, -5, 祝日!$B$2:$B$60)</f>
        <v>45470</v>
      </c>
    </row>
    <row r="97" spans="2:6" ht="16.5">
      <c r="B97" s="15">
        <v>45478</v>
      </c>
      <c r="C97" s="9" t="str">
        <f t="shared" si="1"/>
        <v>金</v>
      </c>
      <c r="D97" s="9" t="str">
        <f>IF(COUNTIF(祝日!$B$2:$B$28,ご提出期限早見表!B97)&gt;0,"フィリピン祝日",IF(COUNTIF(祝日!$B$31:$B$52,ご提出期限早見表!B97)&gt;0,"日本の祝日",IF(COUNTIF(祝日!$B$55:$B$60,ご提出期限早見表!B97)&gt;0,"休業日"," ")))</f>
        <v xml:space="preserve"> </v>
      </c>
      <c r="E97" s="47">
        <f>WORKDAY(B97, -15, 祝日!$B$2:$B$60)</f>
        <v>45456</v>
      </c>
      <c r="F97" s="47">
        <f>WORKDAY(B97, -5, 祝日!$B$2:$B$60)</f>
        <v>45471</v>
      </c>
    </row>
    <row r="98" spans="2:6" ht="16.5">
      <c r="B98" s="15">
        <v>45479</v>
      </c>
      <c r="C98" s="9" t="str">
        <f t="shared" si="1"/>
        <v>土</v>
      </c>
      <c r="D98" s="9" t="str">
        <f>IF(COUNTIF(祝日!$B$2:$B$28,ご提出期限早見表!B98)&gt;0,"フィリピン祝日",IF(COUNTIF(祝日!$B$31:$B$52,ご提出期限早見表!B98)&gt;0,"日本の祝日",IF(COUNTIF(祝日!$B$55:$B$60,ご提出期限早見表!B98)&gt;0,"休業日"," ")))</f>
        <v xml:space="preserve"> </v>
      </c>
      <c r="E98" s="47">
        <f>WORKDAY(B98, -15, 祝日!$B$2:$B$60)</f>
        <v>45457</v>
      </c>
      <c r="F98" s="47">
        <f>WORKDAY(B98, -5, 祝日!$B$2:$B$60)</f>
        <v>45474</v>
      </c>
    </row>
    <row r="99" spans="2:6" ht="16.5">
      <c r="B99" s="15">
        <v>45480</v>
      </c>
      <c r="C99" s="9" t="str">
        <f t="shared" si="1"/>
        <v>日</v>
      </c>
      <c r="D99" s="9" t="str">
        <f>IF(COUNTIF(祝日!$B$2:$B$28,ご提出期限早見表!B99)&gt;0,"フィリピン祝日",IF(COUNTIF(祝日!$B$31:$B$52,ご提出期限早見表!B99)&gt;0,"日本の祝日",IF(COUNTIF(祝日!$B$55:$B$60,ご提出期限早見表!B99)&gt;0,"休業日"," ")))</f>
        <v xml:space="preserve"> </v>
      </c>
      <c r="E99" s="47">
        <f>WORKDAY(B99, -15, 祝日!$B$2:$B$60)</f>
        <v>45457</v>
      </c>
      <c r="F99" s="47">
        <f>WORKDAY(B99, -5, 祝日!$B$2:$B$60)</f>
        <v>45474</v>
      </c>
    </row>
    <row r="100" spans="2:6" ht="16.5">
      <c r="B100" s="15">
        <v>45481</v>
      </c>
      <c r="C100" s="9" t="str">
        <f t="shared" ref="C100:C163" si="2">TEXT(B100,"aaa")</f>
        <v>月</v>
      </c>
      <c r="D100" s="9" t="str">
        <f>IF(COUNTIF(祝日!$B$2:$B$28,ご提出期限早見表!B100)&gt;0,"フィリピン祝日",IF(COUNTIF(祝日!$B$31:$B$52,ご提出期限早見表!B100)&gt;0,"日本の祝日",IF(COUNTIF(祝日!$B$55:$B$60,ご提出期限早見表!B100)&gt;0,"休業日"," ")))</f>
        <v xml:space="preserve"> </v>
      </c>
      <c r="E100" s="47">
        <f>WORKDAY(B100, -15, 祝日!$B$2:$B$60)</f>
        <v>45457</v>
      </c>
      <c r="F100" s="47">
        <f>WORKDAY(B100, -5, 祝日!$B$2:$B$60)</f>
        <v>45474</v>
      </c>
    </row>
    <row r="101" spans="2:6" ht="16.5">
      <c r="B101" s="15">
        <v>45482</v>
      </c>
      <c r="C101" s="9" t="str">
        <f t="shared" si="2"/>
        <v>火</v>
      </c>
      <c r="D101" s="9" t="str">
        <f>IF(COUNTIF(祝日!$B$2:$B$28,ご提出期限早見表!B101)&gt;0,"フィリピン祝日",IF(COUNTIF(祝日!$B$31:$B$52,ご提出期限早見表!B101)&gt;0,"日本の祝日",IF(COUNTIF(祝日!$B$55:$B$60,ご提出期限早見表!B101)&gt;0,"休業日"," ")))</f>
        <v xml:space="preserve"> </v>
      </c>
      <c r="E101" s="47">
        <f>WORKDAY(B101, -15, 祝日!$B$2:$B$60)</f>
        <v>45461</v>
      </c>
      <c r="F101" s="47">
        <f>WORKDAY(B101, -5, 祝日!$B$2:$B$60)</f>
        <v>45475</v>
      </c>
    </row>
    <row r="102" spans="2:6" ht="16.5">
      <c r="B102" s="15">
        <v>45483</v>
      </c>
      <c r="C102" s="9" t="str">
        <f t="shared" si="2"/>
        <v>水</v>
      </c>
      <c r="D102" s="9" t="str">
        <f>IF(COUNTIF(祝日!$B$2:$B$28,ご提出期限早見表!B102)&gt;0,"フィリピン祝日",IF(COUNTIF(祝日!$B$31:$B$52,ご提出期限早見表!B102)&gt;0,"日本の祝日",IF(COUNTIF(祝日!$B$55:$B$60,ご提出期限早見表!B102)&gt;0,"休業日"," ")))</f>
        <v xml:space="preserve"> </v>
      </c>
      <c r="E102" s="47">
        <f>WORKDAY(B102, -15, 祝日!$B$2:$B$60)</f>
        <v>45462</v>
      </c>
      <c r="F102" s="47">
        <f>WORKDAY(B102, -5, 祝日!$B$2:$B$60)</f>
        <v>45476</v>
      </c>
    </row>
    <row r="103" spans="2:6" ht="16.5">
      <c r="B103" s="15">
        <v>45484</v>
      </c>
      <c r="C103" s="9" t="str">
        <f t="shared" si="2"/>
        <v>木</v>
      </c>
      <c r="D103" s="9" t="str">
        <f>IF(COUNTIF(祝日!$B$2:$B$28,ご提出期限早見表!B103)&gt;0,"フィリピン祝日",IF(COUNTIF(祝日!$B$31:$B$52,ご提出期限早見表!B103)&gt;0,"日本の祝日",IF(COUNTIF(祝日!$B$55:$B$60,ご提出期限早見表!B103)&gt;0,"休業日"," ")))</f>
        <v xml:space="preserve"> </v>
      </c>
      <c r="E103" s="47">
        <f>WORKDAY(B103, -15, 祝日!$B$2:$B$60)</f>
        <v>45463</v>
      </c>
      <c r="F103" s="47">
        <f>WORKDAY(B103, -5, 祝日!$B$2:$B$60)</f>
        <v>45477</v>
      </c>
    </row>
    <row r="104" spans="2:6" ht="16.5">
      <c r="B104" s="15">
        <v>45485</v>
      </c>
      <c r="C104" s="9" t="str">
        <f t="shared" si="2"/>
        <v>金</v>
      </c>
      <c r="D104" s="9" t="str">
        <f>IF(COUNTIF(祝日!$B$2:$B$28,ご提出期限早見表!B104)&gt;0,"フィリピン祝日",IF(COUNTIF(祝日!$B$31:$B$52,ご提出期限早見表!B104)&gt;0,"日本の祝日",IF(COUNTIF(祝日!$B$55:$B$60,ご提出期限早見表!B104)&gt;0,"休業日"," ")))</f>
        <v xml:space="preserve"> </v>
      </c>
      <c r="E104" s="47">
        <f>WORKDAY(B104, -15, 祝日!$B$2:$B$60)</f>
        <v>45464</v>
      </c>
      <c r="F104" s="47">
        <f>WORKDAY(B104, -5, 祝日!$B$2:$B$60)</f>
        <v>45478</v>
      </c>
    </row>
    <row r="105" spans="2:6" ht="16.5">
      <c r="B105" s="15">
        <v>45486</v>
      </c>
      <c r="C105" s="9" t="str">
        <f t="shared" si="2"/>
        <v>土</v>
      </c>
      <c r="D105" s="9" t="str">
        <f>IF(COUNTIF(祝日!$B$2:$B$28,ご提出期限早見表!B105)&gt;0,"フィリピン祝日",IF(COUNTIF(祝日!$B$31:$B$52,ご提出期限早見表!B105)&gt;0,"日本の祝日",IF(COUNTIF(祝日!$B$55:$B$60,ご提出期限早見表!B105)&gt;0,"休業日"," ")))</f>
        <v xml:space="preserve"> </v>
      </c>
      <c r="E105" s="47">
        <f>WORKDAY(B105, -15, 祝日!$B$2:$B$60)</f>
        <v>45467</v>
      </c>
      <c r="F105" s="47">
        <f>WORKDAY(B105, -5, 祝日!$B$2:$B$60)</f>
        <v>45481</v>
      </c>
    </row>
    <row r="106" spans="2:6" ht="16.5">
      <c r="B106" s="15">
        <v>45487</v>
      </c>
      <c r="C106" s="9" t="str">
        <f t="shared" si="2"/>
        <v>日</v>
      </c>
      <c r="D106" s="9" t="str">
        <f>IF(COUNTIF(祝日!$B$2:$B$28,ご提出期限早見表!B106)&gt;0,"フィリピン祝日",IF(COUNTIF(祝日!$B$31:$B$52,ご提出期限早見表!B106)&gt;0,"日本の祝日",IF(COUNTIF(祝日!$B$55:$B$60,ご提出期限早見表!B106)&gt;0,"休業日"," ")))</f>
        <v xml:space="preserve"> </v>
      </c>
      <c r="E106" s="47">
        <f>WORKDAY(B106, -15, 祝日!$B$2:$B$60)</f>
        <v>45467</v>
      </c>
      <c r="F106" s="47">
        <f>WORKDAY(B106, -5, 祝日!$B$2:$B$60)</f>
        <v>45481</v>
      </c>
    </row>
    <row r="107" spans="2:6" ht="16.5">
      <c r="B107" s="15">
        <v>45488</v>
      </c>
      <c r="C107" s="9" t="str">
        <f t="shared" si="2"/>
        <v>月</v>
      </c>
      <c r="D107" s="9" t="str">
        <f>IF(COUNTIF(祝日!$B$2:$B$28,ご提出期限早見表!B107)&gt;0,"フィリピン祝日",IF(COUNTIF(祝日!$B$31:$B$52,ご提出期限早見表!B107)&gt;0,"日本の祝日",IF(COUNTIF(祝日!$B$55:$B$60,ご提出期限早見表!B107)&gt;0,"休業日"," ")))</f>
        <v>日本の祝日</v>
      </c>
      <c r="E107" s="47">
        <f>WORKDAY(B107, -15, 祝日!$B$2:$B$60)</f>
        <v>45467</v>
      </c>
      <c r="F107" s="47">
        <f>WORKDAY(B107, -5, 祝日!$B$2:$B$60)</f>
        <v>45481</v>
      </c>
    </row>
    <row r="108" spans="2:6" ht="16.5">
      <c r="B108" s="15">
        <v>45489</v>
      </c>
      <c r="C108" s="9" t="str">
        <f t="shared" si="2"/>
        <v>火</v>
      </c>
      <c r="D108" s="9" t="str">
        <f>IF(COUNTIF(祝日!$B$2:$B$28,ご提出期限早見表!B108)&gt;0,"フィリピン祝日",IF(COUNTIF(祝日!$B$31:$B$52,ご提出期限早見表!B108)&gt;0,"日本の祝日",IF(COUNTIF(祝日!$B$55:$B$60,ご提出期限早見表!B108)&gt;0,"休業日"," ")))</f>
        <v xml:space="preserve"> </v>
      </c>
      <c r="E108" s="47">
        <f>WORKDAY(B108, -15, 祝日!$B$2:$B$60)</f>
        <v>45467</v>
      </c>
      <c r="F108" s="47">
        <f>WORKDAY(B108, -5, 祝日!$B$2:$B$60)</f>
        <v>45481</v>
      </c>
    </row>
    <row r="109" spans="2:6" ht="16.5">
      <c r="B109" s="15">
        <v>45490</v>
      </c>
      <c r="C109" s="9" t="str">
        <f t="shared" si="2"/>
        <v>水</v>
      </c>
      <c r="D109" s="9" t="str">
        <f>IF(COUNTIF(祝日!$B$2:$B$28,ご提出期限早見表!B109)&gt;0,"フィリピン祝日",IF(COUNTIF(祝日!$B$31:$B$52,ご提出期限早見表!B109)&gt;0,"日本の祝日",IF(COUNTIF(祝日!$B$55:$B$60,ご提出期限早見表!B109)&gt;0,"休業日"," ")))</f>
        <v xml:space="preserve"> </v>
      </c>
      <c r="E109" s="47">
        <f>WORKDAY(B109, -15, 祝日!$B$2:$B$60)</f>
        <v>45468</v>
      </c>
      <c r="F109" s="47">
        <f>WORKDAY(B109, -5, 祝日!$B$2:$B$60)</f>
        <v>45482</v>
      </c>
    </row>
    <row r="110" spans="2:6" ht="16.5">
      <c r="B110" s="15">
        <v>45491</v>
      </c>
      <c r="C110" s="9" t="str">
        <f t="shared" si="2"/>
        <v>木</v>
      </c>
      <c r="D110" s="9" t="str">
        <f>IF(COUNTIF(祝日!$B$2:$B$28,ご提出期限早見表!B110)&gt;0,"フィリピン祝日",IF(COUNTIF(祝日!$B$31:$B$52,ご提出期限早見表!B110)&gt;0,"日本の祝日",IF(COUNTIF(祝日!$B$55:$B$60,ご提出期限早見表!B110)&gt;0,"休業日"," ")))</f>
        <v xml:space="preserve"> </v>
      </c>
      <c r="E110" s="47">
        <f>WORKDAY(B110, -15, 祝日!$B$2:$B$60)</f>
        <v>45469</v>
      </c>
      <c r="F110" s="47">
        <f>WORKDAY(B110, -5, 祝日!$B$2:$B$60)</f>
        <v>45483</v>
      </c>
    </row>
    <row r="111" spans="2:6" ht="16.5">
      <c r="B111" s="15">
        <v>45492</v>
      </c>
      <c r="C111" s="9" t="str">
        <f t="shared" si="2"/>
        <v>金</v>
      </c>
      <c r="D111" s="9" t="str">
        <f>IF(COUNTIF(祝日!$B$2:$B$28,ご提出期限早見表!B111)&gt;0,"フィリピン祝日",IF(COUNTIF(祝日!$B$31:$B$52,ご提出期限早見表!B111)&gt;0,"日本の祝日",IF(COUNTIF(祝日!$B$55:$B$60,ご提出期限早見表!B111)&gt;0,"休業日"," ")))</f>
        <v xml:space="preserve"> </v>
      </c>
      <c r="E111" s="47">
        <f>WORKDAY(B111, -15, 祝日!$B$2:$B$60)</f>
        <v>45470</v>
      </c>
      <c r="F111" s="47">
        <f>WORKDAY(B111, -5, 祝日!$B$2:$B$60)</f>
        <v>45484</v>
      </c>
    </row>
    <row r="112" spans="2:6" ht="16.5">
      <c r="B112" s="15">
        <v>45493</v>
      </c>
      <c r="C112" s="9" t="str">
        <f t="shared" si="2"/>
        <v>土</v>
      </c>
      <c r="D112" s="9" t="str">
        <f>IF(COUNTIF(祝日!$B$2:$B$28,ご提出期限早見表!B112)&gt;0,"フィリピン祝日",IF(COUNTIF(祝日!$B$31:$B$52,ご提出期限早見表!B112)&gt;0,"日本の祝日",IF(COUNTIF(祝日!$B$55:$B$60,ご提出期限早見表!B112)&gt;0,"休業日"," ")))</f>
        <v xml:space="preserve"> </v>
      </c>
      <c r="E112" s="47">
        <f>WORKDAY(B112, -15, 祝日!$B$2:$B$60)</f>
        <v>45471</v>
      </c>
      <c r="F112" s="47">
        <f>WORKDAY(B112, -5, 祝日!$B$2:$B$60)</f>
        <v>45485</v>
      </c>
    </row>
    <row r="113" spans="1:6" ht="16.5">
      <c r="B113" s="15">
        <v>45494</v>
      </c>
      <c r="C113" s="9" t="str">
        <f t="shared" si="2"/>
        <v>日</v>
      </c>
      <c r="D113" s="9" t="str">
        <f>IF(COUNTIF(祝日!$B$2:$B$28,ご提出期限早見表!B113)&gt;0,"フィリピン祝日",IF(COUNTIF(祝日!$B$31:$B$52,ご提出期限早見表!B113)&gt;0,"日本の祝日",IF(COUNTIF(祝日!$B$55:$B$60,ご提出期限早見表!B113)&gt;0,"休業日"," ")))</f>
        <v xml:space="preserve"> </v>
      </c>
      <c r="E113" s="47">
        <f>WORKDAY(B113, -15, 祝日!$B$2:$B$60)</f>
        <v>45471</v>
      </c>
      <c r="F113" s="47">
        <f>WORKDAY(B113, -5, 祝日!$B$2:$B$60)</f>
        <v>45485</v>
      </c>
    </row>
    <row r="114" spans="1:6" ht="16.5">
      <c r="B114" s="15">
        <v>45495</v>
      </c>
      <c r="C114" s="9" t="str">
        <f t="shared" si="2"/>
        <v>月</v>
      </c>
      <c r="D114" s="9" t="str">
        <f>IF(COUNTIF(祝日!$B$2:$B$28,ご提出期限早見表!B114)&gt;0,"フィリピン祝日",IF(COUNTIF(祝日!$B$31:$B$52,ご提出期限早見表!B114)&gt;0,"日本の祝日",IF(COUNTIF(祝日!$B$55:$B$60,ご提出期限早見表!B114)&gt;0,"休業日"," ")))</f>
        <v xml:space="preserve"> </v>
      </c>
      <c r="E114" s="47">
        <f>WORKDAY(B114, -15, 祝日!$B$2:$B$60)</f>
        <v>45471</v>
      </c>
      <c r="F114" s="47">
        <f>WORKDAY(B114, -5, 祝日!$B$2:$B$60)</f>
        <v>45485</v>
      </c>
    </row>
    <row r="115" spans="1:6" ht="16.5">
      <c r="B115" s="15">
        <v>45496</v>
      </c>
      <c r="C115" s="9" t="str">
        <f t="shared" si="2"/>
        <v>火</v>
      </c>
      <c r="D115" s="9" t="str">
        <f>IF(COUNTIF(祝日!$B$2:$B$28,ご提出期限早見表!B115)&gt;0,"フィリピン祝日",IF(COUNTIF(祝日!$B$31:$B$52,ご提出期限早見表!B115)&gt;0,"日本の祝日",IF(COUNTIF(祝日!$B$55:$B$60,ご提出期限早見表!B115)&gt;0,"休業日"," ")))</f>
        <v xml:space="preserve"> </v>
      </c>
      <c r="E115" s="47">
        <f>WORKDAY(B115, -15, 祝日!$B$2:$B$60)</f>
        <v>45474</v>
      </c>
      <c r="F115" s="47">
        <f>WORKDAY(B115, -5, 祝日!$B$2:$B$60)</f>
        <v>45489</v>
      </c>
    </row>
    <row r="116" spans="1:6" ht="16.5">
      <c r="B116" s="15">
        <v>45497</v>
      </c>
      <c r="C116" s="9" t="str">
        <f t="shared" si="2"/>
        <v>水</v>
      </c>
      <c r="D116" s="9" t="str">
        <f>IF(COUNTIF(祝日!$B$2:$B$28,ご提出期限早見表!B116)&gt;0,"フィリピン祝日",IF(COUNTIF(祝日!$B$31:$B$52,ご提出期限早見表!B116)&gt;0,"日本の祝日",IF(COUNTIF(祝日!$B$55:$B$60,ご提出期限早見表!B116)&gt;0,"休業日"," ")))</f>
        <v xml:space="preserve"> </v>
      </c>
      <c r="E116" s="47">
        <f>WORKDAY(B116, -15, 祝日!$B$2:$B$60)</f>
        <v>45475</v>
      </c>
      <c r="F116" s="47">
        <f>WORKDAY(B116, -5, 祝日!$B$2:$B$60)</f>
        <v>45490</v>
      </c>
    </row>
    <row r="117" spans="1:6" ht="16.5">
      <c r="B117" s="15">
        <v>45498</v>
      </c>
      <c r="C117" s="9" t="str">
        <f t="shared" si="2"/>
        <v>木</v>
      </c>
      <c r="D117" s="9" t="str">
        <f>IF(COUNTIF(祝日!$B$2:$B$28,ご提出期限早見表!B117)&gt;0,"フィリピン祝日",IF(COUNTIF(祝日!$B$31:$B$52,ご提出期限早見表!B117)&gt;0,"日本の祝日",IF(COUNTIF(祝日!$B$55:$B$60,ご提出期限早見表!B117)&gt;0,"休業日"," ")))</f>
        <v xml:space="preserve"> </v>
      </c>
      <c r="E117" s="47">
        <f>WORKDAY(B117, -15, 祝日!$B$2:$B$60)</f>
        <v>45476</v>
      </c>
      <c r="F117" s="47">
        <f>WORKDAY(B117, -5, 祝日!$B$2:$B$60)</f>
        <v>45491</v>
      </c>
    </row>
    <row r="118" spans="1:6" ht="16.5">
      <c r="B118" s="15">
        <v>45499</v>
      </c>
      <c r="C118" s="9" t="str">
        <f t="shared" si="2"/>
        <v>金</v>
      </c>
      <c r="D118" s="9" t="str">
        <f>IF(COUNTIF(祝日!$B$2:$B$28,ご提出期限早見表!B118)&gt;0,"フィリピン祝日",IF(COUNTIF(祝日!$B$31:$B$52,ご提出期限早見表!B118)&gt;0,"日本の祝日",IF(COUNTIF(祝日!$B$55:$B$60,ご提出期限早見表!B118)&gt;0,"休業日"," ")))</f>
        <v xml:space="preserve"> </v>
      </c>
      <c r="E118" s="47">
        <f>WORKDAY(B118, -15, 祝日!$B$2:$B$60)</f>
        <v>45477</v>
      </c>
      <c r="F118" s="47">
        <f>WORKDAY(B118, -5, 祝日!$B$2:$B$60)</f>
        <v>45492</v>
      </c>
    </row>
    <row r="119" spans="1:6" ht="16.5">
      <c r="B119" s="15">
        <v>45500</v>
      </c>
      <c r="C119" s="9" t="str">
        <f t="shared" si="2"/>
        <v>土</v>
      </c>
      <c r="D119" s="9" t="str">
        <f>IF(COUNTIF(祝日!$B$2:$B$28,ご提出期限早見表!B119)&gt;0,"フィリピン祝日",IF(COUNTIF(祝日!$B$31:$B$52,ご提出期限早見表!B119)&gt;0,"日本の祝日",IF(COUNTIF(祝日!$B$55:$B$60,ご提出期限早見表!B119)&gt;0,"休業日"," ")))</f>
        <v xml:space="preserve"> </v>
      </c>
      <c r="E119" s="47">
        <f>WORKDAY(B119, -15, 祝日!$B$2:$B$60)</f>
        <v>45478</v>
      </c>
      <c r="F119" s="47">
        <f>WORKDAY(B119, -5, 祝日!$B$2:$B$60)</f>
        <v>45495</v>
      </c>
    </row>
    <row r="120" spans="1:6" ht="16.5">
      <c r="B120" s="15">
        <v>45501</v>
      </c>
      <c r="C120" s="9" t="str">
        <f t="shared" si="2"/>
        <v>日</v>
      </c>
      <c r="D120" s="9" t="str">
        <f>IF(COUNTIF(祝日!$B$2:$B$28,ご提出期限早見表!B120)&gt;0,"フィリピン祝日",IF(COUNTIF(祝日!$B$31:$B$52,ご提出期限早見表!B120)&gt;0,"日本の祝日",IF(COUNTIF(祝日!$B$55:$B$60,ご提出期限早見表!B120)&gt;0,"休業日"," ")))</f>
        <v xml:space="preserve"> </v>
      </c>
      <c r="E120" s="47">
        <f>WORKDAY(B120, -15, 祝日!$B$2:$B$60)</f>
        <v>45478</v>
      </c>
      <c r="F120" s="47">
        <f>WORKDAY(B120, -5, 祝日!$B$2:$B$60)</f>
        <v>45495</v>
      </c>
    </row>
    <row r="121" spans="1:6" ht="16.5">
      <c r="B121" s="15">
        <v>45502</v>
      </c>
      <c r="C121" s="9" t="str">
        <f t="shared" si="2"/>
        <v>月</v>
      </c>
      <c r="D121" s="9" t="str">
        <f>IF(COUNTIF(祝日!$B$2:$B$28,ご提出期限早見表!B121)&gt;0,"フィリピン祝日",IF(COUNTIF(祝日!$B$31:$B$52,ご提出期限早見表!B121)&gt;0,"日本の祝日",IF(COUNTIF(祝日!$B$55:$B$60,ご提出期限早見表!B121)&gt;0,"休業日"," ")))</f>
        <v xml:space="preserve"> </v>
      </c>
      <c r="E121" s="47">
        <f>WORKDAY(B121, -15, 祝日!$B$2:$B$60)</f>
        <v>45478</v>
      </c>
      <c r="F121" s="47">
        <f>WORKDAY(B121, -5, 祝日!$B$2:$B$60)</f>
        <v>45495</v>
      </c>
    </row>
    <row r="122" spans="1:6" ht="16.5">
      <c r="B122" s="15">
        <v>45503</v>
      </c>
      <c r="C122" s="9" t="str">
        <f t="shared" si="2"/>
        <v>火</v>
      </c>
      <c r="D122" s="9" t="str">
        <f>IF(COUNTIF(祝日!$B$2:$B$28,ご提出期限早見表!B122)&gt;0,"フィリピン祝日",IF(COUNTIF(祝日!$B$31:$B$52,ご提出期限早見表!B122)&gt;0,"日本の祝日",IF(COUNTIF(祝日!$B$55:$B$60,ご提出期限早見表!B122)&gt;0,"休業日"," ")))</f>
        <v xml:space="preserve"> </v>
      </c>
      <c r="E122" s="47">
        <f>WORKDAY(B122, -15, 祝日!$B$2:$B$60)</f>
        <v>45481</v>
      </c>
      <c r="F122" s="47">
        <f>WORKDAY(B122, -5, 祝日!$B$2:$B$60)</f>
        <v>45496</v>
      </c>
    </row>
    <row r="123" spans="1:6" ht="17.25" thickBot="1">
      <c r="A123" s="75"/>
      <c r="B123" s="52">
        <v>45504</v>
      </c>
      <c r="C123" s="49" t="str">
        <f t="shared" si="2"/>
        <v>水</v>
      </c>
      <c r="D123" s="49" t="str">
        <f>IF(COUNTIF(祝日!$B$2:$B$28,ご提出期限早見表!B123)&gt;0,"フィリピン祝日",IF(COUNTIF(祝日!$B$31:$B$52,ご提出期限早見表!B123)&gt;0,"日本の祝日",IF(COUNTIF(祝日!$B$55:$B$60,ご提出期限早見表!B123)&gt;0,"休業日"," ")))</f>
        <v xml:space="preserve"> </v>
      </c>
      <c r="E123" s="76">
        <f>WORKDAY(B123, -15, 祝日!$B$2:$B$60)</f>
        <v>45482</v>
      </c>
      <c r="F123" s="76">
        <f>WORKDAY(B123, -5, 祝日!$B$2:$B$60)</f>
        <v>45497</v>
      </c>
    </row>
    <row r="124" spans="1:6" ht="16.5">
      <c r="A124" s="17" t="s">
        <v>24</v>
      </c>
      <c r="B124" s="15">
        <v>45505</v>
      </c>
      <c r="C124" s="16" t="str">
        <f t="shared" si="2"/>
        <v>木</v>
      </c>
      <c r="D124" s="16" t="str">
        <f>IF(COUNTIF(祝日!$B$2:$B$28,ご提出期限早見表!B124)&gt;0,"フィリピン祝日",IF(COUNTIF(祝日!$B$31:$B$52,ご提出期限早見表!B124)&gt;0,"日本の祝日",IF(COUNTIF(祝日!$B$55:$B$60,ご提出期限早見表!B124)&gt;0,"休業日"," ")))</f>
        <v xml:space="preserve"> </v>
      </c>
      <c r="E124" s="47">
        <f>WORKDAY(B124, -15, 祝日!$B$2:$B$60)</f>
        <v>45483</v>
      </c>
      <c r="F124" s="47">
        <f>WORKDAY(B124, -5, 祝日!$B$2:$B$60)</f>
        <v>45498</v>
      </c>
    </row>
    <row r="125" spans="1:6" ht="16.5">
      <c r="B125" s="15">
        <v>45506</v>
      </c>
      <c r="C125" s="16" t="str">
        <f t="shared" si="2"/>
        <v>金</v>
      </c>
      <c r="D125" s="16" t="str">
        <f>IF(COUNTIF(祝日!$B$2:$B$28,ご提出期限早見表!B125)&gt;0,"フィリピン祝日",IF(COUNTIF(祝日!$B$31:$B$52,ご提出期限早見表!B125)&gt;0,"日本の祝日",IF(COUNTIF(祝日!$B$55:$B$60,ご提出期限早見表!B125)&gt;0,"休業日"," ")))</f>
        <v xml:space="preserve"> </v>
      </c>
      <c r="E125" s="47">
        <f>WORKDAY(B125, -15, 祝日!$B$2:$B$60)</f>
        <v>45484</v>
      </c>
      <c r="F125" s="47">
        <f>WORKDAY(B125, -5, 祝日!$B$2:$B$60)</f>
        <v>45499</v>
      </c>
    </row>
    <row r="126" spans="1:6" ht="16.5">
      <c r="B126" s="15">
        <v>45507</v>
      </c>
      <c r="C126" s="9" t="str">
        <f t="shared" si="2"/>
        <v>土</v>
      </c>
      <c r="D126" s="9" t="str">
        <f>IF(COUNTIF(祝日!$B$2:$B$28,ご提出期限早見表!B126)&gt;0,"フィリピン祝日",IF(COUNTIF(祝日!$B$31:$B$52,ご提出期限早見表!B126)&gt;0,"日本の祝日",IF(COUNTIF(祝日!$B$55:$B$60,ご提出期限早見表!B126)&gt;0,"休業日"," ")))</f>
        <v xml:space="preserve"> </v>
      </c>
      <c r="E126" s="47">
        <f>WORKDAY(B126, -15, 祝日!$B$2:$B$60)</f>
        <v>45485</v>
      </c>
      <c r="F126" s="47">
        <f>WORKDAY(B126, -5, 祝日!$B$2:$B$60)</f>
        <v>45502</v>
      </c>
    </row>
    <row r="127" spans="1:6" ht="16.5">
      <c r="B127" s="15">
        <v>45508</v>
      </c>
      <c r="C127" s="9" t="str">
        <f t="shared" si="2"/>
        <v>日</v>
      </c>
      <c r="D127" s="9" t="str">
        <f>IF(COUNTIF(祝日!$B$2:$B$28,ご提出期限早見表!B127)&gt;0,"フィリピン祝日",IF(COUNTIF(祝日!$B$31:$B$52,ご提出期限早見表!B127)&gt;0,"日本の祝日",IF(COUNTIF(祝日!$B$55:$B$60,ご提出期限早見表!B127)&gt;0,"休業日"," ")))</f>
        <v xml:space="preserve"> </v>
      </c>
      <c r="E127" s="47">
        <f>WORKDAY(B127, -15, 祝日!$B$2:$B$60)</f>
        <v>45485</v>
      </c>
      <c r="F127" s="47">
        <f>WORKDAY(B127, -5, 祝日!$B$2:$B$60)</f>
        <v>45502</v>
      </c>
    </row>
    <row r="128" spans="1:6" ht="16.5">
      <c r="B128" s="15">
        <v>45509</v>
      </c>
      <c r="C128" s="9" t="str">
        <f t="shared" si="2"/>
        <v>月</v>
      </c>
      <c r="D128" s="9" t="str">
        <f>IF(COUNTIF(祝日!$B$2:$B$28,ご提出期限早見表!B128)&gt;0,"フィリピン祝日",IF(COUNTIF(祝日!$B$31:$B$52,ご提出期限早見表!B128)&gt;0,"日本の祝日",IF(COUNTIF(祝日!$B$55:$B$60,ご提出期限早見表!B128)&gt;0,"休業日"," ")))</f>
        <v xml:space="preserve"> </v>
      </c>
      <c r="E128" s="47">
        <f>WORKDAY(B128, -15, 祝日!$B$2:$B$60)</f>
        <v>45485</v>
      </c>
      <c r="F128" s="47">
        <f>WORKDAY(B128, -5, 祝日!$B$2:$B$60)</f>
        <v>45502</v>
      </c>
    </row>
    <row r="129" spans="2:6" ht="16.5">
      <c r="B129" s="15">
        <v>45510</v>
      </c>
      <c r="C129" s="9" t="str">
        <f t="shared" si="2"/>
        <v>火</v>
      </c>
      <c r="D129" s="9" t="str">
        <f>IF(COUNTIF(祝日!$B$2:$B$28,ご提出期限早見表!B129)&gt;0,"フィリピン祝日",IF(COUNTIF(祝日!$B$31:$B$52,ご提出期限早見表!B129)&gt;0,"日本の祝日",IF(COUNTIF(祝日!$B$55:$B$60,ご提出期限早見表!B129)&gt;0,"休業日"," ")))</f>
        <v xml:space="preserve"> </v>
      </c>
      <c r="E129" s="47">
        <f>WORKDAY(B129, -15, 祝日!$B$2:$B$60)</f>
        <v>45489</v>
      </c>
      <c r="F129" s="47">
        <f>WORKDAY(B129, -5, 祝日!$B$2:$B$60)</f>
        <v>45503</v>
      </c>
    </row>
    <row r="130" spans="2:6" ht="16.5">
      <c r="B130" s="15">
        <v>45511</v>
      </c>
      <c r="C130" s="9" t="str">
        <f t="shared" si="2"/>
        <v>水</v>
      </c>
      <c r="D130" s="9" t="str">
        <f>IF(COUNTIF(祝日!$B$2:$B$28,ご提出期限早見表!B130)&gt;0,"フィリピン祝日",IF(COUNTIF(祝日!$B$31:$B$52,ご提出期限早見表!B130)&gt;0,"日本の祝日",IF(COUNTIF(祝日!$B$55:$B$60,ご提出期限早見表!B130)&gt;0,"休業日"," ")))</f>
        <v xml:space="preserve"> </v>
      </c>
      <c r="E130" s="47">
        <f>WORKDAY(B130, -15, 祝日!$B$2:$B$60)</f>
        <v>45490</v>
      </c>
      <c r="F130" s="47">
        <f>WORKDAY(B130, -5, 祝日!$B$2:$B$60)</f>
        <v>45504</v>
      </c>
    </row>
    <row r="131" spans="2:6" ht="16.5">
      <c r="B131" s="15">
        <v>45512</v>
      </c>
      <c r="C131" s="9" t="str">
        <f t="shared" si="2"/>
        <v>木</v>
      </c>
      <c r="D131" s="9" t="str">
        <f>IF(COUNTIF(祝日!$B$2:$B$28,ご提出期限早見表!B131)&gt;0,"フィリピン祝日",IF(COUNTIF(祝日!$B$31:$B$52,ご提出期限早見表!B131)&gt;0,"日本の祝日",IF(COUNTIF(祝日!$B$55:$B$60,ご提出期限早見表!B131)&gt;0,"休業日"," ")))</f>
        <v xml:space="preserve"> </v>
      </c>
      <c r="E131" s="47">
        <f>WORKDAY(B131, -15, 祝日!$B$2:$B$60)</f>
        <v>45491</v>
      </c>
      <c r="F131" s="47">
        <f>WORKDAY(B131, -5, 祝日!$B$2:$B$60)</f>
        <v>45505</v>
      </c>
    </row>
    <row r="132" spans="2:6" ht="16.5">
      <c r="B132" s="15">
        <v>45513</v>
      </c>
      <c r="C132" s="9" t="str">
        <f t="shared" si="2"/>
        <v>金</v>
      </c>
      <c r="D132" s="9" t="str">
        <f>IF(COUNTIF(祝日!$B$2:$B$28,ご提出期限早見表!B132)&gt;0,"フィリピン祝日",IF(COUNTIF(祝日!$B$31:$B$52,ご提出期限早見表!B132)&gt;0,"日本の祝日",IF(COUNTIF(祝日!$B$55:$B$60,ご提出期限早見表!B132)&gt;0,"休業日"," ")))</f>
        <v>休業日</v>
      </c>
      <c r="E132" s="47">
        <f>WORKDAY(B132, -15, 祝日!$B$2:$B$60)</f>
        <v>45492</v>
      </c>
      <c r="F132" s="47">
        <f>WORKDAY(B132, -5, 祝日!$B$2:$B$60)</f>
        <v>45506</v>
      </c>
    </row>
    <row r="133" spans="2:6" ht="16.5">
      <c r="B133" s="15">
        <v>45514</v>
      </c>
      <c r="C133" s="9" t="str">
        <f t="shared" si="2"/>
        <v>土</v>
      </c>
      <c r="D133" s="9" t="str">
        <f>IF(COUNTIF(祝日!$B$2:$B$28,ご提出期限早見表!B133)&gt;0,"フィリピン祝日",IF(COUNTIF(祝日!$B$31:$B$52,ご提出期限早見表!B133)&gt;0,"日本の祝日",IF(COUNTIF(祝日!$B$55:$B$60,ご提出期限早見表!B133)&gt;0,"休業日"," ")))</f>
        <v xml:space="preserve"> </v>
      </c>
      <c r="E133" s="47">
        <f>WORKDAY(B133, -15, 祝日!$B$2:$B$60)</f>
        <v>45492</v>
      </c>
      <c r="F133" s="47">
        <f>WORKDAY(B133, -5, 祝日!$B$2:$B$60)</f>
        <v>45506</v>
      </c>
    </row>
    <row r="134" spans="2:6" ht="16.5">
      <c r="B134" s="15">
        <v>45515</v>
      </c>
      <c r="C134" s="9" t="str">
        <f t="shared" si="2"/>
        <v>日</v>
      </c>
      <c r="D134" s="9" t="str">
        <f>IF(COUNTIF(祝日!$B$2:$B$28,ご提出期限早見表!B134)&gt;0,"フィリピン祝日",IF(COUNTIF(祝日!$B$31:$B$52,ご提出期限早見表!B134)&gt;0,"日本の祝日",IF(COUNTIF(祝日!$B$55:$B$60,ご提出期限早見表!B134)&gt;0,"休業日"," ")))</f>
        <v xml:space="preserve"> </v>
      </c>
      <c r="E134" s="47">
        <f>WORKDAY(B134, -15, 祝日!$B$2:$B$60)</f>
        <v>45492</v>
      </c>
      <c r="F134" s="47">
        <f>WORKDAY(B134, -5, 祝日!$B$2:$B$60)</f>
        <v>45506</v>
      </c>
    </row>
    <row r="135" spans="2:6" ht="16.5">
      <c r="B135" s="15">
        <v>45516</v>
      </c>
      <c r="C135" s="9" t="str">
        <f t="shared" si="2"/>
        <v>月</v>
      </c>
      <c r="D135" s="9" t="str">
        <f>IF(COUNTIF(祝日!$B$2:$B$28,ご提出期限早見表!B135)&gt;0,"フィリピン祝日",IF(COUNTIF(祝日!$B$31:$B$52,ご提出期限早見表!B135)&gt;0,"日本の祝日",IF(COUNTIF(祝日!$B$55:$B$60,ご提出期限早見表!B135)&gt;0,"休業日"," ")))</f>
        <v>日本の祝日</v>
      </c>
      <c r="E135" s="47">
        <f>WORKDAY(B135, -15, 祝日!$B$2:$B$60)</f>
        <v>45492</v>
      </c>
      <c r="F135" s="47">
        <f>WORKDAY(B135, -5, 祝日!$B$2:$B$60)</f>
        <v>45506</v>
      </c>
    </row>
    <row r="136" spans="2:6" ht="16.5">
      <c r="B136" s="15">
        <v>45517</v>
      </c>
      <c r="C136" s="9" t="str">
        <f t="shared" si="2"/>
        <v>火</v>
      </c>
      <c r="D136" s="9" t="str">
        <f>IF(COUNTIF(祝日!$B$2:$B$28,ご提出期限早見表!B136)&gt;0,"フィリピン祝日",IF(COUNTIF(祝日!$B$31:$B$52,ご提出期限早見表!B136)&gt;0,"日本の祝日",IF(COUNTIF(祝日!$B$55:$B$60,ご提出期限早見表!B136)&gt;0,"休業日"," ")))</f>
        <v xml:space="preserve"> </v>
      </c>
      <c r="E136" s="47">
        <f>WORKDAY(B136, -15, 祝日!$B$2:$B$60)</f>
        <v>45492</v>
      </c>
      <c r="F136" s="47">
        <f>WORKDAY(B136, -5, 祝日!$B$2:$B$60)</f>
        <v>45506</v>
      </c>
    </row>
    <row r="137" spans="2:6" ht="16.5">
      <c r="B137" s="15">
        <v>45518</v>
      </c>
      <c r="C137" s="9" t="str">
        <f t="shared" si="2"/>
        <v>水</v>
      </c>
      <c r="D137" s="9" t="str">
        <f>IF(COUNTIF(祝日!$B$2:$B$28,ご提出期限早見表!B137)&gt;0,"フィリピン祝日",IF(COUNTIF(祝日!$B$31:$B$52,ご提出期限早見表!B137)&gt;0,"日本の祝日",IF(COUNTIF(祝日!$B$55:$B$60,ご提出期限早見表!B137)&gt;0,"休業日"," ")))</f>
        <v xml:space="preserve"> </v>
      </c>
      <c r="E137" s="47">
        <f>WORKDAY(B137, -15, 祝日!$B$2:$B$60)</f>
        <v>45495</v>
      </c>
      <c r="F137" s="47">
        <f>WORKDAY(B137, -5, 祝日!$B$2:$B$60)</f>
        <v>45509</v>
      </c>
    </row>
    <row r="138" spans="2:6" ht="16.5">
      <c r="B138" s="15">
        <v>45519</v>
      </c>
      <c r="C138" s="9" t="str">
        <f t="shared" si="2"/>
        <v>木</v>
      </c>
      <c r="D138" s="9" t="str">
        <f>IF(COUNTIF(祝日!$B$2:$B$28,ご提出期限早見表!B138)&gt;0,"フィリピン祝日",IF(COUNTIF(祝日!$B$31:$B$52,ご提出期限早見表!B138)&gt;0,"日本の祝日",IF(COUNTIF(祝日!$B$55:$B$60,ご提出期限早見表!B138)&gt;0,"休業日"," ")))</f>
        <v xml:space="preserve"> </v>
      </c>
      <c r="E138" s="47">
        <f>WORKDAY(B138, -15, 祝日!$B$2:$B$60)</f>
        <v>45496</v>
      </c>
      <c r="F138" s="47">
        <f>WORKDAY(B138, -5, 祝日!$B$2:$B$60)</f>
        <v>45510</v>
      </c>
    </row>
    <row r="139" spans="2:6" ht="16.5">
      <c r="B139" s="15">
        <v>45520</v>
      </c>
      <c r="C139" s="9" t="str">
        <f t="shared" si="2"/>
        <v>金</v>
      </c>
      <c r="D139" s="9" t="str">
        <f>IF(COUNTIF(祝日!$B$2:$B$28,ご提出期限早見表!B139)&gt;0,"フィリピン祝日",IF(COUNTIF(祝日!$B$31:$B$52,ご提出期限早見表!B139)&gt;0,"日本の祝日",IF(COUNTIF(祝日!$B$55:$B$60,ご提出期限早見表!B139)&gt;0,"休業日"," ")))</f>
        <v xml:space="preserve"> </v>
      </c>
      <c r="E139" s="47">
        <f>WORKDAY(B139, -15, 祝日!$B$2:$B$60)</f>
        <v>45497</v>
      </c>
      <c r="F139" s="47">
        <f>WORKDAY(B139, -5, 祝日!$B$2:$B$60)</f>
        <v>45511</v>
      </c>
    </row>
    <row r="140" spans="2:6" ht="16.5">
      <c r="B140" s="15">
        <v>45521</v>
      </c>
      <c r="C140" s="9" t="str">
        <f t="shared" si="2"/>
        <v>土</v>
      </c>
      <c r="D140" s="9" t="str">
        <f>IF(COUNTIF(祝日!$B$2:$B$28,ご提出期限早見表!B140)&gt;0,"フィリピン祝日",IF(COUNTIF(祝日!$B$31:$B$52,ご提出期限早見表!B140)&gt;0,"日本の祝日",IF(COUNTIF(祝日!$B$55:$B$60,ご提出期限早見表!B140)&gt;0,"休業日"," ")))</f>
        <v xml:space="preserve"> </v>
      </c>
      <c r="E140" s="47">
        <f>WORKDAY(B140, -15, 祝日!$B$2:$B$60)</f>
        <v>45498</v>
      </c>
      <c r="F140" s="47">
        <f>WORKDAY(B140, -5, 祝日!$B$2:$B$60)</f>
        <v>45512</v>
      </c>
    </row>
    <row r="141" spans="2:6" ht="16.5">
      <c r="B141" s="15">
        <v>45522</v>
      </c>
      <c r="C141" s="9" t="str">
        <f t="shared" si="2"/>
        <v>日</v>
      </c>
      <c r="D141" s="9" t="str">
        <f>IF(COUNTIF(祝日!$B$2:$B$28,ご提出期限早見表!B141)&gt;0,"フィリピン祝日",IF(COUNTIF(祝日!$B$31:$B$52,ご提出期限早見表!B141)&gt;0,"日本の祝日",IF(COUNTIF(祝日!$B$55:$B$60,ご提出期限早見表!B141)&gt;0,"休業日"," ")))</f>
        <v xml:space="preserve"> </v>
      </c>
      <c r="E141" s="47">
        <f>WORKDAY(B141, -15, 祝日!$B$2:$B$60)</f>
        <v>45498</v>
      </c>
      <c r="F141" s="47">
        <f>WORKDAY(B141, -5, 祝日!$B$2:$B$60)</f>
        <v>45512</v>
      </c>
    </row>
    <row r="142" spans="2:6" ht="16.5">
      <c r="B142" s="15">
        <v>45523</v>
      </c>
      <c r="C142" s="9" t="str">
        <f t="shared" si="2"/>
        <v>月</v>
      </c>
      <c r="D142" s="9" t="str">
        <f>IF(COUNTIF(祝日!$B$2:$B$28,ご提出期限早見表!B142)&gt;0,"フィリピン祝日",IF(COUNTIF(祝日!$B$31:$B$52,ご提出期限早見表!B142)&gt;0,"日本の祝日",IF(COUNTIF(祝日!$B$55:$B$60,ご提出期限早見表!B142)&gt;0,"休業日"," ")))</f>
        <v xml:space="preserve"> </v>
      </c>
      <c r="E142" s="47">
        <f>WORKDAY(B142, -15, 祝日!$B$2:$B$60)</f>
        <v>45498</v>
      </c>
      <c r="F142" s="47">
        <f>WORKDAY(B142, -5, 祝日!$B$2:$B$60)</f>
        <v>45512</v>
      </c>
    </row>
    <row r="143" spans="2:6" ht="16.5">
      <c r="B143" s="15">
        <v>45524</v>
      </c>
      <c r="C143" s="9" t="str">
        <f t="shared" si="2"/>
        <v>火</v>
      </c>
      <c r="D143" s="9" t="str">
        <f>IF(COUNTIF(祝日!$B$2:$B$28,ご提出期限早見表!B143)&gt;0,"フィリピン祝日",IF(COUNTIF(祝日!$B$31:$B$52,ご提出期限早見表!B143)&gt;0,"日本の祝日",IF(COUNTIF(祝日!$B$55:$B$60,ご提出期限早見表!B143)&gt;0,"休業日"," ")))</f>
        <v xml:space="preserve"> </v>
      </c>
      <c r="E143" s="47">
        <f>WORKDAY(B143, -15, 祝日!$B$2:$B$60)</f>
        <v>45499</v>
      </c>
      <c r="F143" s="47">
        <f>WORKDAY(B143, -5, 祝日!$B$2:$B$60)</f>
        <v>45517</v>
      </c>
    </row>
    <row r="144" spans="2:6" ht="16.5">
      <c r="B144" s="15">
        <v>45525</v>
      </c>
      <c r="C144" s="9" t="str">
        <f t="shared" si="2"/>
        <v>水</v>
      </c>
      <c r="D144" s="9" t="str">
        <f>IF(COUNTIF(祝日!$B$2:$B$28,ご提出期限早見表!B144)&gt;0,"フィリピン祝日",IF(COUNTIF(祝日!$B$31:$B$52,ご提出期限早見表!B144)&gt;0,"日本の祝日",IF(COUNTIF(祝日!$B$55:$B$60,ご提出期限早見表!B144)&gt;0,"休業日"," ")))</f>
        <v>フィリピン祝日</v>
      </c>
      <c r="E144" s="47">
        <f>WORKDAY(B144, -15, 祝日!$B$2:$B$60)</f>
        <v>45502</v>
      </c>
      <c r="F144" s="47">
        <f>WORKDAY(B144, -5, 祝日!$B$2:$B$60)</f>
        <v>45518</v>
      </c>
    </row>
    <row r="145" spans="1:6" ht="16.5">
      <c r="B145" s="15">
        <v>45526</v>
      </c>
      <c r="C145" s="9" t="str">
        <f t="shared" si="2"/>
        <v>木</v>
      </c>
      <c r="D145" s="9" t="str">
        <f>IF(COUNTIF(祝日!$B$2:$B$28,ご提出期限早見表!B145)&gt;0,"フィリピン祝日",IF(COUNTIF(祝日!$B$31:$B$52,ご提出期限早見表!B145)&gt;0,"日本の祝日",IF(COUNTIF(祝日!$B$55:$B$60,ご提出期限早見表!B145)&gt;0,"休業日"," ")))</f>
        <v xml:space="preserve"> </v>
      </c>
      <c r="E145" s="47">
        <f>WORKDAY(B145, -15, 祝日!$B$2:$B$60)</f>
        <v>45502</v>
      </c>
      <c r="F145" s="47">
        <f>WORKDAY(B145, -5, 祝日!$B$2:$B$60)</f>
        <v>45518</v>
      </c>
    </row>
    <row r="146" spans="1:6" ht="16.5">
      <c r="B146" s="15">
        <v>45527</v>
      </c>
      <c r="C146" s="9" t="str">
        <f t="shared" si="2"/>
        <v>金</v>
      </c>
      <c r="D146" s="9" t="str">
        <f>IF(COUNTIF(祝日!$B$2:$B$28,ご提出期限早見表!B146)&gt;0,"フィリピン祝日",IF(COUNTIF(祝日!$B$31:$B$52,ご提出期限早見表!B146)&gt;0,"日本の祝日",IF(COUNTIF(祝日!$B$55:$B$60,ご提出期限早見表!B146)&gt;0,"休業日"," ")))</f>
        <v xml:space="preserve"> </v>
      </c>
      <c r="E146" s="47">
        <f>WORKDAY(B146, -15, 祝日!$B$2:$B$60)</f>
        <v>45503</v>
      </c>
      <c r="F146" s="47">
        <f>WORKDAY(B146, -5, 祝日!$B$2:$B$60)</f>
        <v>45519</v>
      </c>
    </row>
    <row r="147" spans="1:6" ht="16.5">
      <c r="B147" s="15">
        <v>45528</v>
      </c>
      <c r="C147" s="9" t="str">
        <f t="shared" si="2"/>
        <v>土</v>
      </c>
      <c r="D147" s="9" t="str">
        <f>IF(COUNTIF(祝日!$B$2:$B$28,ご提出期限早見表!B147)&gt;0,"フィリピン祝日",IF(COUNTIF(祝日!$B$31:$B$52,ご提出期限早見表!B147)&gt;0,"日本の祝日",IF(COUNTIF(祝日!$B$55:$B$60,ご提出期限早見表!B147)&gt;0,"休業日"," ")))</f>
        <v xml:space="preserve"> </v>
      </c>
      <c r="E147" s="47">
        <f>WORKDAY(B147, -15, 祝日!$B$2:$B$60)</f>
        <v>45504</v>
      </c>
      <c r="F147" s="47">
        <f>WORKDAY(B147, -5, 祝日!$B$2:$B$60)</f>
        <v>45520</v>
      </c>
    </row>
    <row r="148" spans="1:6" ht="16.5">
      <c r="B148" s="15">
        <v>45529</v>
      </c>
      <c r="C148" s="9" t="str">
        <f t="shared" si="2"/>
        <v>日</v>
      </c>
      <c r="D148" s="9" t="str">
        <f>IF(COUNTIF(祝日!$B$2:$B$28,ご提出期限早見表!B148)&gt;0,"フィリピン祝日",IF(COUNTIF(祝日!$B$31:$B$52,ご提出期限早見表!B148)&gt;0,"日本の祝日",IF(COUNTIF(祝日!$B$55:$B$60,ご提出期限早見表!B148)&gt;0,"休業日"," ")))</f>
        <v xml:space="preserve"> </v>
      </c>
      <c r="E148" s="47">
        <f>WORKDAY(B148, -15, 祝日!$B$2:$B$60)</f>
        <v>45504</v>
      </c>
      <c r="F148" s="47">
        <f>WORKDAY(B148, -5, 祝日!$B$2:$B$60)</f>
        <v>45520</v>
      </c>
    </row>
    <row r="149" spans="1:6" ht="16.5">
      <c r="B149" s="15">
        <v>45530</v>
      </c>
      <c r="C149" s="9" t="str">
        <f t="shared" si="2"/>
        <v>月</v>
      </c>
      <c r="D149" s="9" t="str">
        <f>IF(COUNTIF(祝日!$B$2:$B$28,ご提出期限早見表!B149)&gt;0,"フィリピン祝日",IF(COUNTIF(祝日!$B$31:$B$52,ご提出期限早見表!B149)&gt;0,"日本の祝日",IF(COUNTIF(祝日!$B$55:$B$60,ご提出期限早見表!B149)&gt;0,"休業日"," ")))</f>
        <v>フィリピン祝日</v>
      </c>
      <c r="E149" s="47">
        <f>WORKDAY(B149, -15, 祝日!$B$2:$B$60)</f>
        <v>45504</v>
      </c>
      <c r="F149" s="47">
        <f>WORKDAY(B149, -5, 祝日!$B$2:$B$60)</f>
        <v>45520</v>
      </c>
    </row>
    <row r="150" spans="1:6" ht="16.5">
      <c r="B150" s="15">
        <v>45531</v>
      </c>
      <c r="C150" s="9" t="str">
        <f t="shared" si="2"/>
        <v>火</v>
      </c>
      <c r="D150" s="9" t="str">
        <f>IF(COUNTIF(祝日!$B$2:$B$28,ご提出期限早見表!B150)&gt;0,"フィリピン祝日",IF(COUNTIF(祝日!$B$31:$B$52,ご提出期限早見表!B150)&gt;0,"日本の祝日",IF(COUNTIF(祝日!$B$55:$B$60,ご提出期限早見表!B150)&gt;0,"休業日"," ")))</f>
        <v xml:space="preserve"> </v>
      </c>
      <c r="E150" s="47">
        <f>WORKDAY(B150, -15, 祝日!$B$2:$B$60)</f>
        <v>45504</v>
      </c>
      <c r="F150" s="47">
        <f>WORKDAY(B150, -5, 祝日!$B$2:$B$60)</f>
        <v>45520</v>
      </c>
    </row>
    <row r="151" spans="1:6" ht="16.5">
      <c r="B151" s="15">
        <v>45532</v>
      </c>
      <c r="C151" s="9" t="str">
        <f t="shared" si="2"/>
        <v>水</v>
      </c>
      <c r="D151" s="9" t="str">
        <f>IF(COUNTIF(祝日!$B$2:$B$28,ご提出期限早見表!B151)&gt;0,"フィリピン祝日",IF(COUNTIF(祝日!$B$31:$B$52,ご提出期限早見表!B151)&gt;0,"日本の祝日",IF(COUNTIF(祝日!$B$55:$B$60,ご提出期限早見表!B151)&gt;0,"休業日"," ")))</f>
        <v xml:space="preserve"> </v>
      </c>
      <c r="E151" s="47">
        <f>WORKDAY(B151, -15, 祝日!$B$2:$B$60)</f>
        <v>45505</v>
      </c>
      <c r="F151" s="47">
        <f>WORKDAY(B151, -5, 祝日!$B$2:$B$60)</f>
        <v>45523</v>
      </c>
    </row>
    <row r="152" spans="1:6" ht="16.5">
      <c r="B152" s="15">
        <v>45533</v>
      </c>
      <c r="C152" s="9" t="str">
        <f t="shared" si="2"/>
        <v>木</v>
      </c>
      <c r="D152" s="9" t="str">
        <f>IF(COUNTIF(祝日!$B$2:$B$28,ご提出期限早見表!B152)&gt;0,"フィリピン祝日",IF(COUNTIF(祝日!$B$31:$B$52,ご提出期限早見表!B152)&gt;0,"日本の祝日",IF(COUNTIF(祝日!$B$55:$B$60,ご提出期限早見表!B152)&gt;0,"休業日"," ")))</f>
        <v xml:space="preserve"> </v>
      </c>
      <c r="E152" s="47">
        <f>WORKDAY(B152, -15, 祝日!$B$2:$B$60)</f>
        <v>45506</v>
      </c>
      <c r="F152" s="47">
        <f>WORKDAY(B152, -5, 祝日!$B$2:$B$60)</f>
        <v>45524</v>
      </c>
    </row>
    <row r="153" spans="1:6" ht="16.5">
      <c r="B153" s="15">
        <v>45534</v>
      </c>
      <c r="C153" s="9" t="str">
        <f t="shared" si="2"/>
        <v>金</v>
      </c>
      <c r="D153" s="9" t="str">
        <f>IF(COUNTIF(祝日!$B$2:$B$28,ご提出期限早見表!B153)&gt;0,"フィリピン祝日",IF(COUNTIF(祝日!$B$31:$B$52,ご提出期限早見表!B153)&gt;0,"日本の祝日",IF(COUNTIF(祝日!$B$55:$B$60,ご提出期限早見表!B153)&gt;0,"休業日"," ")))</f>
        <v xml:space="preserve"> </v>
      </c>
      <c r="E153" s="47">
        <f>WORKDAY(B153, -15, 祝日!$B$2:$B$60)</f>
        <v>45509</v>
      </c>
      <c r="F153" s="47">
        <f>WORKDAY(B153, -5, 祝日!$B$2:$B$60)</f>
        <v>45526</v>
      </c>
    </row>
    <row r="154" spans="1:6" ht="17.25" thickBot="1">
      <c r="A154" s="75"/>
      <c r="B154" s="52">
        <v>45535</v>
      </c>
      <c r="C154" s="49" t="str">
        <f t="shared" si="2"/>
        <v>土</v>
      </c>
      <c r="D154" s="49" t="str">
        <f>IF(COUNTIF(祝日!$B$2:$B$28,ご提出期限早見表!B154)&gt;0,"フィリピン祝日",IF(COUNTIF(祝日!$B$31:$B$52,ご提出期限早見表!B154)&gt;0,"日本の祝日",IF(COUNTIF(祝日!$B$55:$B$60,ご提出期限早見表!B154)&gt;0,"休業日"," ")))</f>
        <v xml:space="preserve"> </v>
      </c>
      <c r="E154" s="76">
        <f>WORKDAY(B154, -15, 祝日!$B$2:$B$60)</f>
        <v>45510</v>
      </c>
      <c r="F154" s="76">
        <f>WORKDAY(B154, -5, 祝日!$B$2:$B$60)</f>
        <v>45527</v>
      </c>
    </row>
    <row r="155" spans="1:6" ht="16.5">
      <c r="A155" s="17" t="s">
        <v>25</v>
      </c>
      <c r="B155" s="15">
        <v>45536</v>
      </c>
      <c r="C155" s="16" t="str">
        <f t="shared" si="2"/>
        <v>日</v>
      </c>
      <c r="D155" s="16" t="str">
        <f>IF(COUNTIF(祝日!$B$2:$B$28,ご提出期限早見表!B155)&gt;0,"フィリピン祝日",IF(COUNTIF(祝日!$B$31:$B$52,ご提出期限早見表!B155)&gt;0,"日本の祝日",IF(COUNTIF(祝日!$B$55:$B$60,ご提出期限早見表!B155)&gt;0,"休業日"," ")))</f>
        <v xml:space="preserve"> </v>
      </c>
      <c r="E155" s="47">
        <f>WORKDAY(B155, -15, 祝日!$B$2:$B$60)</f>
        <v>45510</v>
      </c>
      <c r="F155" s="47">
        <f>WORKDAY(B155, -5, 祝日!$B$2:$B$60)</f>
        <v>45527</v>
      </c>
    </row>
    <row r="156" spans="1:6" ht="16.5">
      <c r="B156" s="15">
        <v>45537</v>
      </c>
      <c r="C156" s="16" t="str">
        <f t="shared" si="2"/>
        <v>月</v>
      </c>
      <c r="D156" s="16" t="str">
        <f>IF(COUNTIF(祝日!$B$2:$B$28,ご提出期限早見表!B156)&gt;0,"フィリピン祝日",IF(COUNTIF(祝日!$B$31:$B$52,ご提出期限早見表!B156)&gt;0,"日本の祝日",IF(COUNTIF(祝日!$B$55:$B$60,ご提出期限早見表!B156)&gt;0,"休業日"," ")))</f>
        <v xml:space="preserve"> </v>
      </c>
      <c r="E156" s="47">
        <f>WORKDAY(B156, -15, 祝日!$B$2:$B$60)</f>
        <v>45510</v>
      </c>
      <c r="F156" s="47">
        <f>WORKDAY(B156, -5, 祝日!$B$2:$B$60)</f>
        <v>45527</v>
      </c>
    </row>
    <row r="157" spans="1:6" ht="16.5">
      <c r="B157" s="15">
        <v>45538</v>
      </c>
      <c r="C157" s="9" t="str">
        <f t="shared" si="2"/>
        <v>火</v>
      </c>
      <c r="D157" s="9" t="str">
        <f>IF(COUNTIF(祝日!$B$2:$B$28,ご提出期限早見表!B157)&gt;0,"フィリピン祝日",IF(COUNTIF(祝日!$B$31:$B$52,ご提出期限早見表!B157)&gt;0,"日本の祝日",IF(COUNTIF(祝日!$B$55:$B$60,ご提出期限早見表!B157)&gt;0,"休業日"," ")))</f>
        <v xml:space="preserve"> </v>
      </c>
      <c r="E157" s="47">
        <f>WORKDAY(B157, -15, 祝日!$B$2:$B$60)</f>
        <v>45511</v>
      </c>
      <c r="F157" s="47">
        <f>WORKDAY(B157, -5, 祝日!$B$2:$B$60)</f>
        <v>45531</v>
      </c>
    </row>
    <row r="158" spans="1:6" ht="16.5">
      <c r="B158" s="15">
        <v>45539</v>
      </c>
      <c r="C158" s="9" t="str">
        <f t="shared" si="2"/>
        <v>水</v>
      </c>
      <c r="D158" s="9" t="str">
        <f>IF(COUNTIF(祝日!$B$2:$B$28,ご提出期限早見表!B158)&gt;0,"フィリピン祝日",IF(COUNTIF(祝日!$B$31:$B$52,ご提出期限早見表!B158)&gt;0,"日本の祝日",IF(COUNTIF(祝日!$B$55:$B$60,ご提出期限早見表!B158)&gt;0,"休業日"," ")))</f>
        <v xml:space="preserve"> </v>
      </c>
      <c r="E158" s="47">
        <f>WORKDAY(B158, -15, 祝日!$B$2:$B$60)</f>
        <v>45512</v>
      </c>
      <c r="F158" s="47">
        <f>WORKDAY(B158, -5, 祝日!$B$2:$B$60)</f>
        <v>45532</v>
      </c>
    </row>
    <row r="159" spans="1:6" ht="16.5">
      <c r="B159" s="15">
        <v>45540</v>
      </c>
      <c r="C159" s="9" t="str">
        <f t="shared" si="2"/>
        <v>木</v>
      </c>
      <c r="D159" s="9" t="str">
        <f>IF(COUNTIF(祝日!$B$2:$B$28,ご提出期限早見表!B159)&gt;0,"フィリピン祝日",IF(COUNTIF(祝日!$B$31:$B$52,ご提出期限早見表!B159)&gt;0,"日本の祝日",IF(COUNTIF(祝日!$B$55:$B$60,ご提出期限早見表!B159)&gt;0,"休業日"," ")))</f>
        <v xml:space="preserve"> </v>
      </c>
      <c r="E159" s="47">
        <f>WORKDAY(B159, -15, 祝日!$B$2:$B$60)</f>
        <v>45517</v>
      </c>
      <c r="F159" s="47">
        <f>WORKDAY(B159, -5, 祝日!$B$2:$B$60)</f>
        <v>45533</v>
      </c>
    </row>
    <row r="160" spans="1:6" ht="16.5">
      <c r="B160" s="15">
        <v>45541</v>
      </c>
      <c r="C160" s="9" t="str">
        <f t="shared" si="2"/>
        <v>金</v>
      </c>
      <c r="D160" s="9" t="str">
        <f>IF(COUNTIF(祝日!$B$2:$B$28,ご提出期限早見表!B160)&gt;0,"フィリピン祝日",IF(COUNTIF(祝日!$B$31:$B$52,ご提出期限早見表!B160)&gt;0,"日本の祝日",IF(COUNTIF(祝日!$B$55:$B$60,ご提出期限早見表!B160)&gt;0,"休業日"," ")))</f>
        <v xml:space="preserve"> </v>
      </c>
      <c r="E160" s="47">
        <f>WORKDAY(B160, -15, 祝日!$B$2:$B$60)</f>
        <v>45518</v>
      </c>
      <c r="F160" s="47">
        <f>WORKDAY(B160, -5, 祝日!$B$2:$B$60)</f>
        <v>45534</v>
      </c>
    </row>
    <row r="161" spans="2:6" ht="16.5">
      <c r="B161" s="15">
        <v>45542</v>
      </c>
      <c r="C161" s="9" t="str">
        <f t="shared" si="2"/>
        <v>土</v>
      </c>
      <c r="D161" s="9" t="str">
        <f>IF(COUNTIF(祝日!$B$2:$B$28,ご提出期限早見表!B161)&gt;0,"フィリピン祝日",IF(COUNTIF(祝日!$B$31:$B$52,ご提出期限早見表!B161)&gt;0,"日本の祝日",IF(COUNTIF(祝日!$B$55:$B$60,ご提出期限早見表!B161)&gt;0,"休業日"," ")))</f>
        <v xml:space="preserve"> </v>
      </c>
      <c r="E161" s="47">
        <f>WORKDAY(B161, -15, 祝日!$B$2:$B$60)</f>
        <v>45519</v>
      </c>
      <c r="F161" s="47">
        <f>WORKDAY(B161, -5, 祝日!$B$2:$B$60)</f>
        <v>45537</v>
      </c>
    </row>
    <row r="162" spans="2:6" ht="16.5">
      <c r="B162" s="15">
        <v>45543</v>
      </c>
      <c r="C162" s="9" t="str">
        <f t="shared" si="2"/>
        <v>日</v>
      </c>
      <c r="D162" s="9" t="str">
        <f>IF(COUNTIF(祝日!$B$2:$B$28,ご提出期限早見表!B162)&gt;0,"フィリピン祝日",IF(COUNTIF(祝日!$B$31:$B$52,ご提出期限早見表!B162)&gt;0,"日本の祝日",IF(COUNTIF(祝日!$B$55:$B$60,ご提出期限早見表!B162)&gt;0,"休業日"," ")))</f>
        <v xml:space="preserve"> </v>
      </c>
      <c r="E162" s="47">
        <f>WORKDAY(B162, -15, 祝日!$B$2:$B$60)</f>
        <v>45519</v>
      </c>
      <c r="F162" s="47">
        <f>WORKDAY(B162, -5, 祝日!$B$2:$B$60)</f>
        <v>45537</v>
      </c>
    </row>
    <row r="163" spans="2:6" ht="16.5">
      <c r="B163" s="15">
        <v>45544</v>
      </c>
      <c r="C163" s="9" t="str">
        <f t="shared" si="2"/>
        <v>月</v>
      </c>
      <c r="D163" s="9" t="str">
        <f>IF(COUNTIF(祝日!$B$2:$B$28,ご提出期限早見表!B163)&gt;0,"フィリピン祝日",IF(COUNTIF(祝日!$B$31:$B$52,ご提出期限早見表!B163)&gt;0,"日本の祝日",IF(COUNTIF(祝日!$B$55:$B$60,ご提出期限早見表!B163)&gt;0,"休業日"," ")))</f>
        <v xml:space="preserve"> </v>
      </c>
      <c r="E163" s="47">
        <f>WORKDAY(B163, -15, 祝日!$B$2:$B$60)</f>
        <v>45519</v>
      </c>
      <c r="F163" s="47">
        <f>WORKDAY(B163, -5, 祝日!$B$2:$B$60)</f>
        <v>45537</v>
      </c>
    </row>
    <row r="164" spans="2:6" ht="16.5">
      <c r="B164" s="15">
        <v>45545</v>
      </c>
      <c r="C164" s="9" t="str">
        <f t="shared" ref="C164:C227" si="3">TEXT(B164,"aaa")</f>
        <v>火</v>
      </c>
      <c r="D164" s="9" t="str">
        <f>IF(COUNTIF(祝日!$B$2:$B$28,ご提出期限早見表!B164)&gt;0,"フィリピン祝日",IF(COUNTIF(祝日!$B$31:$B$52,ご提出期限早見表!B164)&gt;0,"日本の祝日",IF(COUNTIF(祝日!$B$55:$B$60,ご提出期限早見表!B164)&gt;0,"休業日"," ")))</f>
        <v xml:space="preserve"> </v>
      </c>
      <c r="E164" s="47">
        <f>WORKDAY(B164, -15, 祝日!$B$2:$B$60)</f>
        <v>45520</v>
      </c>
      <c r="F164" s="47">
        <f>WORKDAY(B164, -5, 祝日!$B$2:$B$60)</f>
        <v>45538</v>
      </c>
    </row>
    <row r="165" spans="2:6" ht="16.5">
      <c r="B165" s="15">
        <v>45546</v>
      </c>
      <c r="C165" s="9" t="str">
        <f t="shared" si="3"/>
        <v>水</v>
      </c>
      <c r="D165" s="9" t="str">
        <f>IF(COUNTIF(祝日!$B$2:$B$28,ご提出期限早見表!B165)&gt;0,"フィリピン祝日",IF(COUNTIF(祝日!$B$31:$B$52,ご提出期限早見表!B165)&gt;0,"日本の祝日",IF(COUNTIF(祝日!$B$55:$B$60,ご提出期限早見表!B165)&gt;0,"休業日"," ")))</f>
        <v xml:space="preserve"> </v>
      </c>
      <c r="E165" s="47">
        <f>WORKDAY(B165, -15, 祝日!$B$2:$B$60)</f>
        <v>45523</v>
      </c>
      <c r="F165" s="47">
        <f>WORKDAY(B165, -5, 祝日!$B$2:$B$60)</f>
        <v>45539</v>
      </c>
    </row>
    <row r="166" spans="2:6" ht="16.5">
      <c r="B166" s="15">
        <v>45547</v>
      </c>
      <c r="C166" s="9" t="str">
        <f t="shared" si="3"/>
        <v>木</v>
      </c>
      <c r="D166" s="9" t="str">
        <f>IF(COUNTIF(祝日!$B$2:$B$28,ご提出期限早見表!B166)&gt;0,"フィリピン祝日",IF(COUNTIF(祝日!$B$31:$B$52,ご提出期限早見表!B166)&gt;0,"日本の祝日",IF(COUNTIF(祝日!$B$55:$B$60,ご提出期限早見表!B166)&gt;0,"休業日"," ")))</f>
        <v xml:space="preserve"> </v>
      </c>
      <c r="E166" s="47">
        <f>WORKDAY(B166, -15, 祝日!$B$2:$B$60)</f>
        <v>45524</v>
      </c>
      <c r="F166" s="47">
        <f>WORKDAY(B166, -5, 祝日!$B$2:$B$60)</f>
        <v>45540</v>
      </c>
    </row>
    <row r="167" spans="2:6" ht="16.5">
      <c r="B167" s="15">
        <v>45548</v>
      </c>
      <c r="C167" s="9" t="str">
        <f t="shared" si="3"/>
        <v>金</v>
      </c>
      <c r="D167" s="9" t="str">
        <f>IF(COUNTIF(祝日!$B$2:$B$28,ご提出期限早見表!B167)&gt;0,"フィリピン祝日",IF(COUNTIF(祝日!$B$31:$B$52,ご提出期限早見表!B167)&gt;0,"日本の祝日",IF(COUNTIF(祝日!$B$55:$B$60,ご提出期限早見表!B167)&gt;0,"休業日"," ")))</f>
        <v xml:space="preserve"> </v>
      </c>
      <c r="E167" s="47">
        <f>WORKDAY(B167, -15, 祝日!$B$2:$B$60)</f>
        <v>45526</v>
      </c>
      <c r="F167" s="47">
        <f>WORKDAY(B167, -5, 祝日!$B$2:$B$60)</f>
        <v>45541</v>
      </c>
    </row>
    <row r="168" spans="2:6" ht="16.5">
      <c r="B168" s="15">
        <v>45549</v>
      </c>
      <c r="C168" s="9" t="str">
        <f t="shared" si="3"/>
        <v>土</v>
      </c>
      <c r="D168" s="9" t="str">
        <f>IF(COUNTIF(祝日!$B$2:$B$28,ご提出期限早見表!B168)&gt;0,"フィリピン祝日",IF(COUNTIF(祝日!$B$31:$B$52,ご提出期限早見表!B168)&gt;0,"日本の祝日",IF(COUNTIF(祝日!$B$55:$B$60,ご提出期限早見表!B168)&gt;0,"休業日"," ")))</f>
        <v xml:space="preserve"> </v>
      </c>
      <c r="E168" s="47">
        <f>WORKDAY(B168, -15, 祝日!$B$2:$B$60)</f>
        <v>45527</v>
      </c>
      <c r="F168" s="47">
        <f>WORKDAY(B168, -5, 祝日!$B$2:$B$60)</f>
        <v>45544</v>
      </c>
    </row>
    <row r="169" spans="2:6" ht="16.5">
      <c r="B169" s="15">
        <v>45550</v>
      </c>
      <c r="C169" s="9" t="str">
        <f t="shared" si="3"/>
        <v>日</v>
      </c>
      <c r="D169" s="9" t="str">
        <f>IF(COUNTIF(祝日!$B$2:$B$28,ご提出期限早見表!B169)&gt;0,"フィリピン祝日",IF(COUNTIF(祝日!$B$31:$B$52,ご提出期限早見表!B169)&gt;0,"日本の祝日",IF(COUNTIF(祝日!$B$55:$B$60,ご提出期限早見表!B169)&gt;0,"休業日"," ")))</f>
        <v xml:space="preserve"> </v>
      </c>
      <c r="E169" s="47">
        <f>WORKDAY(B169, -15, 祝日!$B$2:$B$60)</f>
        <v>45527</v>
      </c>
      <c r="F169" s="47">
        <f>WORKDAY(B169, -5, 祝日!$B$2:$B$60)</f>
        <v>45544</v>
      </c>
    </row>
    <row r="170" spans="2:6" ht="16.5">
      <c r="B170" s="15">
        <v>45551</v>
      </c>
      <c r="C170" s="9" t="str">
        <f t="shared" si="3"/>
        <v>月</v>
      </c>
      <c r="D170" s="9" t="str">
        <f>IF(COUNTIF(祝日!$B$2:$B$28,ご提出期限早見表!B170)&gt;0,"フィリピン祝日",IF(COUNTIF(祝日!$B$31:$B$52,ご提出期限早見表!B170)&gt;0,"日本の祝日",IF(COUNTIF(祝日!$B$55:$B$60,ご提出期限早見表!B170)&gt;0,"休業日"," ")))</f>
        <v>日本の祝日</v>
      </c>
      <c r="E170" s="47">
        <f>WORKDAY(B170, -15, 祝日!$B$2:$B$60)</f>
        <v>45527</v>
      </c>
      <c r="F170" s="47">
        <f>WORKDAY(B170, -5, 祝日!$B$2:$B$60)</f>
        <v>45544</v>
      </c>
    </row>
    <row r="171" spans="2:6" ht="16.5">
      <c r="B171" s="15">
        <v>45552</v>
      </c>
      <c r="C171" s="9" t="str">
        <f t="shared" si="3"/>
        <v>火</v>
      </c>
      <c r="D171" s="9" t="str">
        <f>IF(COUNTIF(祝日!$B$2:$B$28,ご提出期限早見表!B171)&gt;0,"フィリピン祝日",IF(COUNTIF(祝日!$B$31:$B$52,ご提出期限早見表!B171)&gt;0,"日本の祝日",IF(COUNTIF(祝日!$B$55:$B$60,ご提出期限早見表!B171)&gt;0,"休業日"," ")))</f>
        <v xml:space="preserve"> </v>
      </c>
      <c r="E171" s="47">
        <f>WORKDAY(B171, -15, 祝日!$B$2:$B$60)</f>
        <v>45527</v>
      </c>
      <c r="F171" s="47">
        <f>WORKDAY(B171, -5, 祝日!$B$2:$B$60)</f>
        <v>45544</v>
      </c>
    </row>
    <row r="172" spans="2:6" ht="16.5">
      <c r="B172" s="15">
        <v>45553</v>
      </c>
      <c r="C172" s="9" t="str">
        <f t="shared" si="3"/>
        <v>水</v>
      </c>
      <c r="D172" s="9" t="str">
        <f>IF(COUNTIF(祝日!$B$2:$B$28,ご提出期限早見表!B172)&gt;0,"フィリピン祝日",IF(COUNTIF(祝日!$B$31:$B$52,ご提出期限早見表!B172)&gt;0,"日本の祝日",IF(COUNTIF(祝日!$B$55:$B$60,ご提出期限早見表!B172)&gt;0,"休業日"," ")))</f>
        <v xml:space="preserve"> </v>
      </c>
      <c r="E172" s="47">
        <f>WORKDAY(B172, -15, 祝日!$B$2:$B$60)</f>
        <v>45531</v>
      </c>
      <c r="F172" s="47">
        <f>WORKDAY(B172, -5, 祝日!$B$2:$B$60)</f>
        <v>45545</v>
      </c>
    </row>
    <row r="173" spans="2:6" ht="16.5">
      <c r="B173" s="15">
        <v>45554</v>
      </c>
      <c r="C173" s="9" t="str">
        <f t="shared" si="3"/>
        <v>木</v>
      </c>
      <c r="D173" s="9" t="str">
        <f>IF(COUNTIF(祝日!$B$2:$B$28,ご提出期限早見表!B173)&gt;0,"フィリピン祝日",IF(COUNTIF(祝日!$B$31:$B$52,ご提出期限早見表!B173)&gt;0,"日本の祝日",IF(COUNTIF(祝日!$B$55:$B$60,ご提出期限早見表!B173)&gt;0,"休業日"," ")))</f>
        <v xml:space="preserve"> </v>
      </c>
      <c r="E173" s="47">
        <f>WORKDAY(B173, -15, 祝日!$B$2:$B$60)</f>
        <v>45532</v>
      </c>
      <c r="F173" s="47">
        <f>WORKDAY(B173, -5, 祝日!$B$2:$B$60)</f>
        <v>45546</v>
      </c>
    </row>
    <row r="174" spans="2:6" ht="16.5">
      <c r="B174" s="15">
        <v>45555</v>
      </c>
      <c r="C174" s="9" t="str">
        <f t="shared" si="3"/>
        <v>金</v>
      </c>
      <c r="D174" s="9" t="str">
        <f>IF(COUNTIF(祝日!$B$2:$B$28,ご提出期限早見表!B174)&gt;0,"フィリピン祝日",IF(COUNTIF(祝日!$B$31:$B$52,ご提出期限早見表!B174)&gt;0,"日本の祝日",IF(COUNTIF(祝日!$B$55:$B$60,ご提出期限早見表!B174)&gt;0,"休業日"," ")))</f>
        <v xml:space="preserve"> </v>
      </c>
      <c r="E174" s="47">
        <f>WORKDAY(B174, -15, 祝日!$B$2:$B$60)</f>
        <v>45533</v>
      </c>
      <c r="F174" s="47">
        <f>WORKDAY(B174, -5, 祝日!$B$2:$B$60)</f>
        <v>45547</v>
      </c>
    </row>
    <row r="175" spans="2:6" ht="16.5">
      <c r="B175" s="15">
        <v>45556</v>
      </c>
      <c r="C175" s="9" t="str">
        <f t="shared" si="3"/>
        <v>土</v>
      </c>
      <c r="D175" s="9" t="str">
        <f>IF(COUNTIF(祝日!$B$2:$B$28,ご提出期限早見表!B175)&gt;0,"フィリピン祝日",IF(COUNTIF(祝日!$B$31:$B$52,ご提出期限早見表!B175)&gt;0,"日本の祝日",IF(COUNTIF(祝日!$B$55:$B$60,ご提出期限早見表!B175)&gt;0,"休業日"," ")))</f>
        <v xml:space="preserve"> </v>
      </c>
      <c r="E175" s="47">
        <f>WORKDAY(B175, -15, 祝日!$B$2:$B$60)</f>
        <v>45534</v>
      </c>
      <c r="F175" s="47">
        <f>WORKDAY(B175, -5, 祝日!$B$2:$B$60)</f>
        <v>45548</v>
      </c>
    </row>
    <row r="176" spans="2:6" ht="16.5">
      <c r="B176" s="15">
        <v>45557</v>
      </c>
      <c r="C176" s="9" t="str">
        <f t="shared" si="3"/>
        <v>日</v>
      </c>
      <c r="D176" s="9" t="str">
        <f>IF(COUNTIF(祝日!$B$2:$B$28,ご提出期限早見表!B176)&gt;0,"フィリピン祝日",IF(COUNTIF(祝日!$B$31:$B$52,ご提出期限早見表!B176)&gt;0,"日本の祝日",IF(COUNTIF(祝日!$B$55:$B$60,ご提出期限早見表!B176)&gt;0,"休業日"," ")))</f>
        <v xml:space="preserve"> </v>
      </c>
      <c r="E176" s="47">
        <f>WORKDAY(B176, -15, 祝日!$B$2:$B$60)</f>
        <v>45534</v>
      </c>
      <c r="F176" s="47">
        <f>WORKDAY(B176, -5, 祝日!$B$2:$B$60)</f>
        <v>45548</v>
      </c>
    </row>
    <row r="177" spans="1:6" ht="16.5">
      <c r="B177" s="15">
        <v>45558</v>
      </c>
      <c r="C177" s="9" t="str">
        <f t="shared" si="3"/>
        <v>月</v>
      </c>
      <c r="D177" s="9" t="str">
        <f>IF(COUNTIF(祝日!$B$2:$B$28,ご提出期限早見表!B177)&gt;0,"フィリピン祝日",IF(COUNTIF(祝日!$B$31:$B$52,ご提出期限早見表!B177)&gt;0,"日本の祝日",IF(COUNTIF(祝日!$B$55:$B$60,ご提出期限早見表!B177)&gt;0,"休業日"," ")))</f>
        <v>日本の祝日</v>
      </c>
      <c r="E177" s="47">
        <f>WORKDAY(B177, -15, 祝日!$B$2:$B$60)</f>
        <v>45534</v>
      </c>
      <c r="F177" s="47">
        <f>WORKDAY(B177, -5, 祝日!$B$2:$B$60)</f>
        <v>45548</v>
      </c>
    </row>
    <row r="178" spans="1:6" ht="16.5">
      <c r="B178" s="15">
        <v>45559</v>
      </c>
      <c r="C178" s="9" t="str">
        <f t="shared" si="3"/>
        <v>火</v>
      </c>
      <c r="D178" s="9" t="str">
        <f>IF(COUNTIF(祝日!$B$2:$B$28,ご提出期限早見表!B178)&gt;0,"フィリピン祝日",IF(COUNTIF(祝日!$B$31:$B$52,ご提出期限早見表!B178)&gt;0,"日本の祝日",IF(COUNTIF(祝日!$B$55:$B$60,ご提出期限早見表!B178)&gt;0,"休業日"," ")))</f>
        <v xml:space="preserve"> </v>
      </c>
      <c r="E178" s="47">
        <f>WORKDAY(B178, -15, 祝日!$B$2:$B$60)</f>
        <v>45534</v>
      </c>
      <c r="F178" s="47">
        <f>WORKDAY(B178, -5, 祝日!$B$2:$B$60)</f>
        <v>45548</v>
      </c>
    </row>
    <row r="179" spans="1:6" ht="16.5">
      <c r="B179" s="15">
        <v>45560</v>
      </c>
      <c r="C179" s="9" t="str">
        <f t="shared" si="3"/>
        <v>水</v>
      </c>
      <c r="D179" s="9" t="str">
        <f>IF(COUNTIF(祝日!$B$2:$B$28,ご提出期限早見表!B179)&gt;0,"フィリピン祝日",IF(COUNTIF(祝日!$B$31:$B$52,ご提出期限早見表!B179)&gt;0,"日本の祝日",IF(COUNTIF(祝日!$B$55:$B$60,ご提出期限早見表!B179)&gt;0,"休業日"," ")))</f>
        <v xml:space="preserve"> </v>
      </c>
      <c r="E179" s="47">
        <f>WORKDAY(B179, -15, 祝日!$B$2:$B$60)</f>
        <v>45537</v>
      </c>
      <c r="F179" s="47">
        <f>WORKDAY(B179, -5, 祝日!$B$2:$B$60)</f>
        <v>45552</v>
      </c>
    </row>
    <row r="180" spans="1:6" ht="16.5">
      <c r="B180" s="15">
        <v>45561</v>
      </c>
      <c r="C180" s="9" t="str">
        <f t="shared" si="3"/>
        <v>木</v>
      </c>
      <c r="D180" s="9" t="str">
        <f>IF(COUNTIF(祝日!$B$2:$B$28,ご提出期限早見表!B180)&gt;0,"フィリピン祝日",IF(COUNTIF(祝日!$B$31:$B$52,ご提出期限早見表!B180)&gt;0,"日本の祝日",IF(COUNTIF(祝日!$B$55:$B$60,ご提出期限早見表!B180)&gt;0,"休業日"," ")))</f>
        <v xml:space="preserve"> </v>
      </c>
      <c r="E180" s="47">
        <f>WORKDAY(B180, -15, 祝日!$B$2:$B$60)</f>
        <v>45538</v>
      </c>
      <c r="F180" s="47">
        <f>WORKDAY(B180, -5, 祝日!$B$2:$B$60)</f>
        <v>45553</v>
      </c>
    </row>
    <row r="181" spans="1:6" ht="16.5">
      <c r="B181" s="15">
        <v>45562</v>
      </c>
      <c r="C181" s="9" t="str">
        <f t="shared" si="3"/>
        <v>金</v>
      </c>
      <c r="D181" s="9" t="str">
        <f>IF(COUNTIF(祝日!$B$2:$B$28,ご提出期限早見表!B181)&gt;0,"フィリピン祝日",IF(COUNTIF(祝日!$B$31:$B$52,ご提出期限早見表!B181)&gt;0,"日本の祝日",IF(COUNTIF(祝日!$B$55:$B$60,ご提出期限早見表!B181)&gt;0,"休業日"," ")))</f>
        <v xml:space="preserve"> </v>
      </c>
      <c r="E181" s="47">
        <f>WORKDAY(B181, -15, 祝日!$B$2:$B$60)</f>
        <v>45539</v>
      </c>
      <c r="F181" s="47">
        <f>WORKDAY(B181, -5, 祝日!$B$2:$B$60)</f>
        <v>45554</v>
      </c>
    </row>
    <row r="182" spans="1:6" ht="16.5">
      <c r="B182" s="15">
        <v>45563</v>
      </c>
      <c r="C182" s="9" t="str">
        <f t="shared" si="3"/>
        <v>土</v>
      </c>
      <c r="D182" s="9" t="str">
        <f>IF(COUNTIF(祝日!$B$2:$B$28,ご提出期限早見表!B182)&gt;0,"フィリピン祝日",IF(COUNTIF(祝日!$B$31:$B$52,ご提出期限早見表!B182)&gt;0,"日本の祝日",IF(COUNTIF(祝日!$B$55:$B$60,ご提出期限早見表!B182)&gt;0,"休業日"," ")))</f>
        <v xml:space="preserve"> </v>
      </c>
      <c r="E182" s="47">
        <f>WORKDAY(B182, -15, 祝日!$B$2:$B$60)</f>
        <v>45540</v>
      </c>
      <c r="F182" s="47">
        <f>WORKDAY(B182, -5, 祝日!$B$2:$B$60)</f>
        <v>45555</v>
      </c>
    </row>
    <row r="183" spans="1:6" ht="16.5">
      <c r="B183" s="15">
        <v>45564</v>
      </c>
      <c r="C183" s="9" t="str">
        <f t="shared" si="3"/>
        <v>日</v>
      </c>
      <c r="D183" s="9" t="str">
        <f>IF(COUNTIF(祝日!$B$2:$B$28,ご提出期限早見表!B183)&gt;0,"フィリピン祝日",IF(COUNTIF(祝日!$B$31:$B$52,ご提出期限早見表!B183)&gt;0,"日本の祝日",IF(COUNTIF(祝日!$B$55:$B$60,ご提出期限早見表!B183)&gt;0,"休業日"," ")))</f>
        <v xml:space="preserve"> </v>
      </c>
      <c r="E183" s="47">
        <f>WORKDAY(B183, -15, 祝日!$B$2:$B$60)</f>
        <v>45540</v>
      </c>
      <c r="F183" s="47">
        <f>WORKDAY(B183, -5, 祝日!$B$2:$B$60)</f>
        <v>45555</v>
      </c>
    </row>
    <row r="184" spans="1:6" ht="17.25" thickBot="1">
      <c r="A184" s="75"/>
      <c r="B184" s="52">
        <v>45565</v>
      </c>
      <c r="C184" s="49" t="str">
        <f t="shared" si="3"/>
        <v>月</v>
      </c>
      <c r="D184" s="49" t="str">
        <f>IF(COUNTIF(祝日!$B$2:$B$28,ご提出期限早見表!B184)&gt;0,"フィリピン祝日",IF(COUNTIF(祝日!$B$31:$B$52,ご提出期限早見表!B184)&gt;0,"日本の祝日",IF(COUNTIF(祝日!$B$55:$B$60,ご提出期限早見表!B184)&gt;0,"休業日"," ")))</f>
        <v xml:space="preserve"> </v>
      </c>
      <c r="E184" s="76">
        <f>WORKDAY(B184, -15, 祝日!$B$2:$B$60)</f>
        <v>45540</v>
      </c>
      <c r="F184" s="76">
        <f>WORKDAY(B184, -5, 祝日!$B$2:$B$60)</f>
        <v>45555</v>
      </c>
    </row>
    <row r="185" spans="1:6" ht="16.5">
      <c r="A185" s="17" t="s">
        <v>26</v>
      </c>
      <c r="B185" s="15">
        <v>45566</v>
      </c>
      <c r="C185" s="16" t="str">
        <f t="shared" si="3"/>
        <v>火</v>
      </c>
      <c r="D185" s="16" t="str">
        <f>IF(COUNTIF(祝日!$B$2:$B$28,ご提出期限早見表!B185)&gt;0,"フィリピン祝日",IF(COUNTIF(祝日!$B$31:$B$52,ご提出期限早見表!B185)&gt;0,"日本の祝日",IF(COUNTIF(祝日!$B$55:$B$60,ご提出期限早見表!B185)&gt;0,"休業日"," ")))</f>
        <v xml:space="preserve"> </v>
      </c>
      <c r="E185" s="47">
        <f>WORKDAY(B185, -15, 祝日!$B$2:$B$60)</f>
        <v>45541</v>
      </c>
      <c r="F185" s="47">
        <f>WORKDAY(B185, -5, 祝日!$B$2:$B$60)</f>
        <v>45559</v>
      </c>
    </row>
    <row r="186" spans="1:6" ht="16.5">
      <c r="B186" s="15">
        <v>45567</v>
      </c>
      <c r="C186" s="16" t="str">
        <f t="shared" si="3"/>
        <v>水</v>
      </c>
      <c r="D186" s="16" t="str">
        <f>IF(COUNTIF(祝日!$B$2:$B$28,ご提出期限早見表!B186)&gt;0,"フィリピン祝日",IF(COUNTIF(祝日!$B$31:$B$52,ご提出期限早見表!B186)&gt;0,"日本の祝日",IF(COUNTIF(祝日!$B$55:$B$60,ご提出期限早見表!B186)&gt;0,"休業日"," ")))</f>
        <v xml:space="preserve"> </v>
      </c>
      <c r="E186" s="47">
        <f>WORKDAY(B186, -15, 祝日!$B$2:$B$60)</f>
        <v>45544</v>
      </c>
      <c r="F186" s="47">
        <f>WORKDAY(B186, -5, 祝日!$B$2:$B$60)</f>
        <v>45560</v>
      </c>
    </row>
    <row r="187" spans="1:6" ht="16.5">
      <c r="B187" s="15">
        <v>45568</v>
      </c>
      <c r="C187" s="9" t="str">
        <f t="shared" si="3"/>
        <v>木</v>
      </c>
      <c r="D187" s="9" t="str">
        <f>IF(COUNTIF(祝日!$B$2:$B$28,ご提出期限早見表!B187)&gt;0,"フィリピン祝日",IF(COUNTIF(祝日!$B$31:$B$52,ご提出期限早見表!B187)&gt;0,"日本の祝日",IF(COUNTIF(祝日!$B$55:$B$60,ご提出期限早見表!B187)&gt;0,"休業日"," ")))</f>
        <v xml:space="preserve"> </v>
      </c>
      <c r="E187" s="47">
        <f>WORKDAY(B187, -15, 祝日!$B$2:$B$60)</f>
        <v>45545</v>
      </c>
      <c r="F187" s="47">
        <f>WORKDAY(B187, -5, 祝日!$B$2:$B$60)</f>
        <v>45561</v>
      </c>
    </row>
    <row r="188" spans="1:6" ht="16.5">
      <c r="B188" s="15">
        <v>45569</v>
      </c>
      <c r="C188" s="9" t="str">
        <f t="shared" si="3"/>
        <v>金</v>
      </c>
      <c r="D188" s="9" t="str">
        <f>IF(COUNTIF(祝日!$B$2:$B$28,ご提出期限早見表!B188)&gt;0,"フィリピン祝日",IF(COUNTIF(祝日!$B$31:$B$52,ご提出期限早見表!B188)&gt;0,"日本の祝日",IF(COUNTIF(祝日!$B$55:$B$60,ご提出期限早見表!B188)&gt;0,"休業日"," ")))</f>
        <v xml:space="preserve"> </v>
      </c>
      <c r="E188" s="47">
        <f>WORKDAY(B188, -15, 祝日!$B$2:$B$60)</f>
        <v>45546</v>
      </c>
      <c r="F188" s="47">
        <f>WORKDAY(B188, -5, 祝日!$B$2:$B$60)</f>
        <v>45562</v>
      </c>
    </row>
    <row r="189" spans="1:6" ht="16.5">
      <c r="B189" s="15">
        <v>45570</v>
      </c>
      <c r="C189" s="9" t="str">
        <f t="shared" si="3"/>
        <v>土</v>
      </c>
      <c r="D189" s="9" t="str">
        <f>IF(COUNTIF(祝日!$B$2:$B$28,ご提出期限早見表!B189)&gt;0,"フィリピン祝日",IF(COUNTIF(祝日!$B$31:$B$52,ご提出期限早見表!B189)&gt;0,"日本の祝日",IF(COUNTIF(祝日!$B$55:$B$60,ご提出期限早見表!B189)&gt;0,"休業日"," ")))</f>
        <v xml:space="preserve"> </v>
      </c>
      <c r="E189" s="47">
        <f>WORKDAY(B189, -15, 祝日!$B$2:$B$60)</f>
        <v>45547</v>
      </c>
      <c r="F189" s="47">
        <f>WORKDAY(B189, -5, 祝日!$B$2:$B$60)</f>
        <v>45565</v>
      </c>
    </row>
    <row r="190" spans="1:6" ht="16.5">
      <c r="B190" s="15">
        <v>45571</v>
      </c>
      <c r="C190" s="9" t="str">
        <f t="shared" si="3"/>
        <v>日</v>
      </c>
      <c r="D190" s="9" t="str">
        <f>IF(COUNTIF(祝日!$B$2:$B$28,ご提出期限早見表!B190)&gt;0,"フィリピン祝日",IF(COUNTIF(祝日!$B$31:$B$52,ご提出期限早見表!B190)&gt;0,"日本の祝日",IF(COUNTIF(祝日!$B$55:$B$60,ご提出期限早見表!B190)&gt;0,"休業日"," ")))</f>
        <v xml:space="preserve"> </v>
      </c>
      <c r="E190" s="47">
        <f>WORKDAY(B190, -15, 祝日!$B$2:$B$60)</f>
        <v>45547</v>
      </c>
      <c r="F190" s="47">
        <f>WORKDAY(B190, -5, 祝日!$B$2:$B$60)</f>
        <v>45565</v>
      </c>
    </row>
    <row r="191" spans="1:6" ht="16.5">
      <c r="B191" s="15">
        <v>45572</v>
      </c>
      <c r="C191" s="9" t="str">
        <f t="shared" si="3"/>
        <v>月</v>
      </c>
      <c r="D191" s="9" t="str">
        <f>IF(COUNTIF(祝日!$B$2:$B$28,ご提出期限早見表!B191)&gt;0,"フィリピン祝日",IF(COUNTIF(祝日!$B$31:$B$52,ご提出期限早見表!B191)&gt;0,"日本の祝日",IF(COUNTIF(祝日!$B$55:$B$60,ご提出期限早見表!B191)&gt;0,"休業日"," ")))</f>
        <v xml:space="preserve"> </v>
      </c>
      <c r="E191" s="47">
        <f>WORKDAY(B191, -15, 祝日!$B$2:$B$60)</f>
        <v>45547</v>
      </c>
      <c r="F191" s="47">
        <f>WORKDAY(B191, -5, 祝日!$B$2:$B$60)</f>
        <v>45565</v>
      </c>
    </row>
    <row r="192" spans="1:6" ht="16.5">
      <c r="B192" s="15">
        <v>45573</v>
      </c>
      <c r="C192" s="9" t="str">
        <f t="shared" si="3"/>
        <v>火</v>
      </c>
      <c r="D192" s="9" t="str">
        <f>IF(COUNTIF(祝日!$B$2:$B$28,ご提出期限早見表!B192)&gt;0,"フィリピン祝日",IF(COUNTIF(祝日!$B$31:$B$52,ご提出期限早見表!B192)&gt;0,"日本の祝日",IF(COUNTIF(祝日!$B$55:$B$60,ご提出期限早見表!B192)&gt;0,"休業日"," ")))</f>
        <v xml:space="preserve"> </v>
      </c>
      <c r="E192" s="47">
        <f>WORKDAY(B192, -15, 祝日!$B$2:$B$60)</f>
        <v>45548</v>
      </c>
      <c r="F192" s="47">
        <f>WORKDAY(B192, -5, 祝日!$B$2:$B$60)</f>
        <v>45566</v>
      </c>
    </row>
    <row r="193" spans="2:6" ht="16.5">
      <c r="B193" s="15">
        <v>45574</v>
      </c>
      <c r="C193" s="9" t="str">
        <f t="shared" si="3"/>
        <v>水</v>
      </c>
      <c r="D193" s="9" t="str">
        <f>IF(COUNTIF(祝日!$B$2:$B$28,ご提出期限早見表!B193)&gt;0,"フィリピン祝日",IF(COUNTIF(祝日!$B$31:$B$52,ご提出期限早見表!B193)&gt;0,"日本の祝日",IF(COUNTIF(祝日!$B$55:$B$60,ご提出期限早見表!B193)&gt;0,"休業日"," ")))</f>
        <v xml:space="preserve"> </v>
      </c>
      <c r="E193" s="47">
        <f>WORKDAY(B193, -15, 祝日!$B$2:$B$60)</f>
        <v>45552</v>
      </c>
      <c r="F193" s="47">
        <f>WORKDAY(B193, -5, 祝日!$B$2:$B$60)</f>
        <v>45567</v>
      </c>
    </row>
    <row r="194" spans="2:6" ht="16.5">
      <c r="B194" s="15">
        <v>45575</v>
      </c>
      <c r="C194" s="9" t="str">
        <f t="shared" si="3"/>
        <v>木</v>
      </c>
      <c r="D194" s="9" t="str">
        <f>IF(COUNTIF(祝日!$B$2:$B$28,ご提出期限早見表!B194)&gt;0,"フィリピン祝日",IF(COUNTIF(祝日!$B$31:$B$52,ご提出期限早見表!B194)&gt;0,"日本の祝日",IF(COUNTIF(祝日!$B$55:$B$60,ご提出期限早見表!B194)&gt;0,"休業日"," ")))</f>
        <v xml:space="preserve"> </v>
      </c>
      <c r="E194" s="47">
        <f>WORKDAY(B194, -15, 祝日!$B$2:$B$60)</f>
        <v>45553</v>
      </c>
      <c r="F194" s="47">
        <f>WORKDAY(B194, -5, 祝日!$B$2:$B$60)</f>
        <v>45568</v>
      </c>
    </row>
    <row r="195" spans="2:6" ht="16.5">
      <c r="B195" s="15">
        <v>45576</v>
      </c>
      <c r="C195" s="9" t="str">
        <f t="shared" si="3"/>
        <v>金</v>
      </c>
      <c r="D195" s="9" t="str">
        <f>IF(COUNTIF(祝日!$B$2:$B$28,ご提出期限早見表!B195)&gt;0,"フィリピン祝日",IF(COUNTIF(祝日!$B$31:$B$52,ご提出期限早見表!B195)&gt;0,"日本の祝日",IF(COUNTIF(祝日!$B$55:$B$60,ご提出期限早見表!B195)&gt;0,"休業日"," ")))</f>
        <v xml:space="preserve"> </v>
      </c>
      <c r="E195" s="47">
        <f>WORKDAY(B195, -15, 祝日!$B$2:$B$60)</f>
        <v>45554</v>
      </c>
      <c r="F195" s="47">
        <f>WORKDAY(B195, -5, 祝日!$B$2:$B$60)</f>
        <v>45569</v>
      </c>
    </row>
    <row r="196" spans="2:6" ht="16.5">
      <c r="B196" s="15">
        <v>45577</v>
      </c>
      <c r="C196" s="9" t="str">
        <f t="shared" si="3"/>
        <v>土</v>
      </c>
      <c r="D196" s="9" t="str">
        <f>IF(COUNTIF(祝日!$B$2:$B$28,ご提出期限早見表!B196)&gt;0,"フィリピン祝日",IF(COUNTIF(祝日!$B$31:$B$52,ご提出期限早見表!B196)&gt;0,"日本の祝日",IF(COUNTIF(祝日!$B$55:$B$60,ご提出期限早見表!B196)&gt;0,"休業日"," ")))</f>
        <v xml:space="preserve"> </v>
      </c>
      <c r="E196" s="47">
        <f>WORKDAY(B196, -15, 祝日!$B$2:$B$60)</f>
        <v>45555</v>
      </c>
      <c r="F196" s="47">
        <f>WORKDAY(B196, -5, 祝日!$B$2:$B$60)</f>
        <v>45572</v>
      </c>
    </row>
    <row r="197" spans="2:6" ht="16.5">
      <c r="B197" s="15">
        <v>45578</v>
      </c>
      <c r="C197" s="9" t="str">
        <f t="shared" si="3"/>
        <v>日</v>
      </c>
      <c r="D197" s="9" t="str">
        <f>IF(COUNTIF(祝日!$B$2:$B$28,ご提出期限早見表!B197)&gt;0,"フィリピン祝日",IF(COUNTIF(祝日!$B$31:$B$52,ご提出期限早見表!B197)&gt;0,"日本の祝日",IF(COUNTIF(祝日!$B$55:$B$60,ご提出期限早見表!B197)&gt;0,"休業日"," ")))</f>
        <v xml:space="preserve"> </v>
      </c>
      <c r="E197" s="47">
        <f>WORKDAY(B197, -15, 祝日!$B$2:$B$60)</f>
        <v>45555</v>
      </c>
      <c r="F197" s="47">
        <f>WORKDAY(B197, -5, 祝日!$B$2:$B$60)</f>
        <v>45572</v>
      </c>
    </row>
    <row r="198" spans="2:6" ht="16.5">
      <c r="B198" s="15">
        <v>45579</v>
      </c>
      <c r="C198" s="9" t="str">
        <f t="shared" si="3"/>
        <v>月</v>
      </c>
      <c r="D198" s="9" t="str">
        <f>IF(COUNTIF(祝日!$B$2:$B$28,ご提出期限早見表!B198)&gt;0,"フィリピン祝日",IF(COUNTIF(祝日!$B$31:$B$52,ご提出期限早見表!B198)&gt;0,"日本の祝日",IF(COUNTIF(祝日!$B$55:$B$60,ご提出期限早見表!B198)&gt;0,"休業日"," ")))</f>
        <v>日本の祝日</v>
      </c>
      <c r="E198" s="47">
        <f>WORKDAY(B198, -15, 祝日!$B$2:$B$60)</f>
        <v>45555</v>
      </c>
      <c r="F198" s="47">
        <f>WORKDAY(B198, -5, 祝日!$B$2:$B$60)</f>
        <v>45572</v>
      </c>
    </row>
    <row r="199" spans="2:6" ht="16.5">
      <c r="B199" s="15">
        <v>45580</v>
      </c>
      <c r="C199" s="9" t="str">
        <f t="shared" si="3"/>
        <v>火</v>
      </c>
      <c r="D199" s="9" t="str">
        <f>IF(COUNTIF(祝日!$B$2:$B$28,ご提出期限早見表!B199)&gt;0,"フィリピン祝日",IF(COUNTIF(祝日!$B$31:$B$52,ご提出期限早見表!B199)&gt;0,"日本の祝日",IF(COUNTIF(祝日!$B$55:$B$60,ご提出期限早見表!B199)&gt;0,"休業日"," ")))</f>
        <v xml:space="preserve"> </v>
      </c>
      <c r="E199" s="47">
        <f>WORKDAY(B199, -15, 祝日!$B$2:$B$60)</f>
        <v>45555</v>
      </c>
      <c r="F199" s="47">
        <f>WORKDAY(B199, -5, 祝日!$B$2:$B$60)</f>
        <v>45572</v>
      </c>
    </row>
    <row r="200" spans="2:6" ht="16.5">
      <c r="B200" s="15">
        <v>45581</v>
      </c>
      <c r="C200" s="9" t="str">
        <f t="shared" si="3"/>
        <v>水</v>
      </c>
      <c r="D200" s="9" t="str">
        <f>IF(COUNTIF(祝日!$B$2:$B$28,ご提出期限早見表!B200)&gt;0,"フィリピン祝日",IF(COUNTIF(祝日!$B$31:$B$52,ご提出期限早見表!B200)&gt;0,"日本の祝日",IF(COUNTIF(祝日!$B$55:$B$60,ご提出期限早見表!B200)&gt;0,"休業日"," ")))</f>
        <v xml:space="preserve"> </v>
      </c>
      <c r="E200" s="47">
        <f>WORKDAY(B200, -15, 祝日!$B$2:$B$60)</f>
        <v>45559</v>
      </c>
      <c r="F200" s="47">
        <f>WORKDAY(B200, -5, 祝日!$B$2:$B$60)</f>
        <v>45573</v>
      </c>
    </row>
    <row r="201" spans="2:6" ht="16.5">
      <c r="B201" s="15">
        <v>45582</v>
      </c>
      <c r="C201" s="9" t="str">
        <f t="shared" si="3"/>
        <v>木</v>
      </c>
      <c r="D201" s="9" t="str">
        <f>IF(COUNTIF(祝日!$B$2:$B$28,ご提出期限早見表!B201)&gt;0,"フィリピン祝日",IF(COUNTIF(祝日!$B$31:$B$52,ご提出期限早見表!B201)&gt;0,"日本の祝日",IF(COUNTIF(祝日!$B$55:$B$60,ご提出期限早見表!B201)&gt;0,"休業日"," ")))</f>
        <v xml:space="preserve"> </v>
      </c>
      <c r="E201" s="47">
        <f>WORKDAY(B201, -15, 祝日!$B$2:$B$60)</f>
        <v>45560</v>
      </c>
      <c r="F201" s="47">
        <f>WORKDAY(B201, -5, 祝日!$B$2:$B$60)</f>
        <v>45574</v>
      </c>
    </row>
    <row r="202" spans="2:6" ht="16.5">
      <c r="B202" s="15">
        <v>45583</v>
      </c>
      <c r="C202" s="9" t="str">
        <f t="shared" si="3"/>
        <v>金</v>
      </c>
      <c r="D202" s="9" t="str">
        <f>IF(COUNTIF(祝日!$B$2:$B$28,ご提出期限早見表!B202)&gt;0,"フィリピン祝日",IF(COUNTIF(祝日!$B$31:$B$52,ご提出期限早見表!B202)&gt;0,"日本の祝日",IF(COUNTIF(祝日!$B$55:$B$60,ご提出期限早見表!B202)&gt;0,"休業日"," ")))</f>
        <v xml:space="preserve"> </v>
      </c>
      <c r="E202" s="47">
        <f>WORKDAY(B202, -15, 祝日!$B$2:$B$60)</f>
        <v>45561</v>
      </c>
      <c r="F202" s="47">
        <f>WORKDAY(B202, -5, 祝日!$B$2:$B$60)</f>
        <v>45575</v>
      </c>
    </row>
    <row r="203" spans="2:6" ht="16.5">
      <c r="B203" s="15">
        <v>45584</v>
      </c>
      <c r="C203" s="9" t="str">
        <f t="shared" si="3"/>
        <v>土</v>
      </c>
      <c r="D203" s="9" t="str">
        <f>IF(COUNTIF(祝日!$B$2:$B$28,ご提出期限早見表!B203)&gt;0,"フィリピン祝日",IF(COUNTIF(祝日!$B$31:$B$52,ご提出期限早見表!B203)&gt;0,"日本の祝日",IF(COUNTIF(祝日!$B$55:$B$60,ご提出期限早見表!B203)&gt;0,"休業日"," ")))</f>
        <v xml:space="preserve"> </v>
      </c>
      <c r="E203" s="47">
        <f>WORKDAY(B203, -15, 祝日!$B$2:$B$60)</f>
        <v>45562</v>
      </c>
      <c r="F203" s="47">
        <f>WORKDAY(B203, -5, 祝日!$B$2:$B$60)</f>
        <v>45576</v>
      </c>
    </row>
    <row r="204" spans="2:6" ht="16.5">
      <c r="B204" s="15">
        <v>45585</v>
      </c>
      <c r="C204" s="9" t="str">
        <f t="shared" si="3"/>
        <v>日</v>
      </c>
      <c r="D204" s="9" t="str">
        <f>IF(COUNTIF(祝日!$B$2:$B$28,ご提出期限早見表!B204)&gt;0,"フィリピン祝日",IF(COUNTIF(祝日!$B$31:$B$52,ご提出期限早見表!B204)&gt;0,"日本の祝日",IF(COUNTIF(祝日!$B$55:$B$60,ご提出期限早見表!B204)&gt;0,"休業日"," ")))</f>
        <v xml:space="preserve"> </v>
      </c>
      <c r="E204" s="47">
        <f>WORKDAY(B204, -15, 祝日!$B$2:$B$60)</f>
        <v>45562</v>
      </c>
      <c r="F204" s="47">
        <f>WORKDAY(B204, -5, 祝日!$B$2:$B$60)</f>
        <v>45576</v>
      </c>
    </row>
    <row r="205" spans="2:6" ht="16.5">
      <c r="B205" s="15">
        <v>45586</v>
      </c>
      <c r="C205" s="9" t="str">
        <f t="shared" si="3"/>
        <v>月</v>
      </c>
      <c r="D205" s="9" t="str">
        <f>IF(COUNTIF(祝日!$B$2:$B$28,ご提出期限早見表!B205)&gt;0,"フィリピン祝日",IF(COUNTIF(祝日!$B$31:$B$52,ご提出期限早見表!B205)&gt;0,"日本の祝日",IF(COUNTIF(祝日!$B$55:$B$60,ご提出期限早見表!B205)&gt;0,"休業日"," ")))</f>
        <v xml:space="preserve"> </v>
      </c>
      <c r="E205" s="47">
        <f>WORKDAY(B205, -15, 祝日!$B$2:$B$60)</f>
        <v>45562</v>
      </c>
      <c r="F205" s="47">
        <f>WORKDAY(B205, -5, 祝日!$B$2:$B$60)</f>
        <v>45576</v>
      </c>
    </row>
    <row r="206" spans="2:6" ht="16.5">
      <c r="B206" s="15">
        <v>45587</v>
      </c>
      <c r="C206" s="9" t="str">
        <f t="shared" si="3"/>
        <v>火</v>
      </c>
      <c r="D206" s="9" t="str">
        <f>IF(COUNTIF(祝日!$B$2:$B$28,ご提出期限早見表!B206)&gt;0,"フィリピン祝日",IF(COUNTIF(祝日!$B$31:$B$52,ご提出期限早見表!B206)&gt;0,"日本の祝日",IF(COUNTIF(祝日!$B$55:$B$60,ご提出期限早見表!B206)&gt;0,"休業日"," ")))</f>
        <v xml:space="preserve"> </v>
      </c>
      <c r="E206" s="47">
        <f>WORKDAY(B206, -15, 祝日!$B$2:$B$60)</f>
        <v>45565</v>
      </c>
      <c r="F206" s="47">
        <f>WORKDAY(B206, -5, 祝日!$B$2:$B$60)</f>
        <v>45580</v>
      </c>
    </row>
    <row r="207" spans="2:6" ht="16.5">
      <c r="B207" s="15">
        <v>45588</v>
      </c>
      <c r="C207" s="9" t="str">
        <f t="shared" si="3"/>
        <v>水</v>
      </c>
      <c r="D207" s="9" t="str">
        <f>IF(COUNTIF(祝日!$B$2:$B$28,ご提出期限早見表!B207)&gt;0,"フィリピン祝日",IF(COUNTIF(祝日!$B$31:$B$52,ご提出期限早見表!B207)&gt;0,"日本の祝日",IF(COUNTIF(祝日!$B$55:$B$60,ご提出期限早見表!B207)&gt;0,"休業日"," ")))</f>
        <v xml:space="preserve"> </v>
      </c>
      <c r="E207" s="47">
        <f>WORKDAY(B207, -15, 祝日!$B$2:$B$60)</f>
        <v>45566</v>
      </c>
      <c r="F207" s="47">
        <f>WORKDAY(B207, -5, 祝日!$B$2:$B$60)</f>
        <v>45581</v>
      </c>
    </row>
    <row r="208" spans="2:6" ht="16.5">
      <c r="B208" s="15">
        <v>45589</v>
      </c>
      <c r="C208" s="9" t="str">
        <f t="shared" si="3"/>
        <v>木</v>
      </c>
      <c r="D208" s="9" t="str">
        <f>IF(COUNTIF(祝日!$B$2:$B$28,ご提出期限早見表!B208)&gt;0,"フィリピン祝日",IF(COUNTIF(祝日!$B$31:$B$52,ご提出期限早見表!B208)&gt;0,"日本の祝日",IF(COUNTIF(祝日!$B$55:$B$60,ご提出期限早見表!B208)&gt;0,"休業日"," ")))</f>
        <v xml:space="preserve"> </v>
      </c>
      <c r="E208" s="47">
        <f>WORKDAY(B208, -15, 祝日!$B$2:$B$60)</f>
        <v>45567</v>
      </c>
      <c r="F208" s="47">
        <f>WORKDAY(B208, -5, 祝日!$B$2:$B$60)</f>
        <v>45582</v>
      </c>
    </row>
    <row r="209" spans="1:6" ht="16.5">
      <c r="B209" s="15">
        <v>45590</v>
      </c>
      <c r="C209" s="9" t="str">
        <f t="shared" si="3"/>
        <v>金</v>
      </c>
      <c r="D209" s="9" t="str">
        <f>IF(COUNTIF(祝日!$B$2:$B$28,ご提出期限早見表!B209)&gt;0,"フィリピン祝日",IF(COUNTIF(祝日!$B$31:$B$52,ご提出期限早見表!B209)&gt;0,"日本の祝日",IF(COUNTIF(祝日!$B$55:$B$60,ご提出期限早見表!B209)&gt;0,"休業日"," ")))</f>
        <v xml:space="preserve"> </v>
      </c>
      <c r="E209" s="47">
        <f>WORKDAY(B209, -15, 祝日!$B$2:$B$60)</f>
        <v>45568</v>
      </c>
      <c r="F209" s="47">
        <f>WORKDAY(B209, -5, 祝日!$B$2:$B$60)</f>
        <v>45583</v>
      </c>
    </row>
    <row r="210" spans="1:6" ht="16.5">
      <c r="B210" s="15">
        <v>45591</v>
      </c>
      <c r="C210" s="9" t="str">
        <f t="shared" si="3"/>
        <v>土</v>
      </c>
      <c r="D210" s="9" t="str">
        <f>IF(COUNTIF(祝日!$B$2:$B$28,ご提出期限早見表!B210)&gt;0,"フィリピン祝日",IF(COUNTIF(祝日!$B$31:$B$52,ご提出期限早見表!B210)&gt;0,"日本の祝日",IF(COUNTIF(祝日!$B$55:$B$60,ご提出期限早見表!B210)&gt;0,"休業日"," ")))</f>
        <v xml:space="preserve"> </v>
      </c>
      <c r="E210" s="47">
        <f>WORKDAY(B210, -15, 祝日!$B$2:$B$60)</f>
        <v>45569</v>
      </c>
      <c r="F210" s="47">
        <f>WORKDAY(B210, -5, 祝日!$B$2:$B$60)</f>
        <v>45586</v>
      </c>
    </row>
    <row r="211" spans="1:6" ht="16.5">
      <c r="B211" s="15">
        <v>45592</v>
      </c>
      <c r="C211" s="9" t="str">
        <f t="shared" si="3"/>
        <v>日</v>
      </c>
      <c r="D211" s="9" t="str">
        <f>IF(COUNTIF(祝日!$B$2:$B$28,ご提出期限早見表!B211)&gt;0,"フィリピン祝日",IF(COUNTIF(祝日!$B$31:$B$52,ご提出期限早見表!B211)&gt;0,"日本の祝日",IF(COUNTIF(祝日!$B$55:$B$60,ご提出期限早見表!B211)&gt;0,"休業日"," ")))</f>
        <v xml:space="preserve"> </v>
      </c>
      <c r="E211" s="47">
        <f>WORKDAY(B211, -15, 祝日!$B$2:$B$60)</f>
        <v>45569</v>
      </c>
      <c r="F211" s="47">
        <f>WORKDAY(B211, -5, 祝日!$B$2:$B$60)</f>
        <v>45586</v>
      </c>
    </row>
    <row r="212" spans="1:6" ht="16.5">
      <c r="B212" s="15">
        <v>45593</v>
      </c>
      <c r="C212" s="9" t="str">
        <f t="shared" si="3"/>
        <v>月</v>
      </c>
      <c r="D212" s="9" t="str">
        <f>IF(COUNTIF(祝日!$B$2:$B$28,ご提出期限早見表!B212)&gt;0,"フィリピン祝日",IF(COUNTIF(祝日!$B$31:$B$52,ご提出期限早見表!B212)&gt;0,"日本の祝日",IF(COUNTIF(祝日!$B$55:$B$60,ご提出期限早見表!B212)&gt;0,"休業日"," ")))</f>
        <v xml:space="preserve"> </v>
      </c>
      <c r="E212" s="47">
        <f>WORKDAY(B212, -15, 祝日!$B$2:$B$60)</f>
        <v>45569</v>
      </c>
      <c r="F212" s="47">
        <f>WORKDAY(B212, -5, 祝日!$B$2:$B$60)</f>
        <v>45586</v>
      </c>
    </row>
    <row r="213" spans="1:6" ht="16.5">
      <c r="B213" s="15">
        <v>45594</v>
      </c>
      <c r="C213" s="9" t="str">
        <f t="shared" si="3"/>
        <v>火</v>
      </c>
      <c r="D213" s="9" t="str">
        <f>IF(COUNTIF(祝日!$B$2:$B$28,ご提出期限早見表!B213)&gt;0,"フィリピン祝日",IF(COUNTIF(祝日!$B$31:$B$52,ご提出期限早見表!B213)&gt;0,"日本の祝日",IF(COUNTIF(祝日!$B$55:$B$60,ご提出期限早見表!B213)&gt;0,"休業日"," ")))</f>
        <v xml:space="preserve"> </v>
      </c>
      <c r="E213" s="47">
        <f>WORKDAY(B213, -15, 祝日!$B$2:$B$60)</f>
        <v>45572</v>
      </c>
      <c r="F213" s="47">
        <f>WORKDAY(B213, -5, 祝日!$B$2:$B$60)</f>
        <v>45587</v>
      </c>
    </row>
    <row r="214" spans="1:6" ht="16.5">
      <c r="B214" s="15">
        <v>45595</v>
      </c>
      <c r="C214" s="9" t="str">
        <f t="shared" si="3"/>
        <v>水</v>
      </c>
      <c r="D214" s="9" t="str">
        <f>IF(COUNTIF(祝日!$B$2:$B$28,ご提出期限早見表!B214)&gt;0,"フィリピン祝日",IF(COUNTIF(祝日!$B$31:$B$52,ご提出期限早見表!B214)&gt;0,"日本の祝日",IF(COUNTIF(祝日!$B$55:$B$60,ご提出期限早見表!B214)&gt;0,"休業日"," ")))</f>
        <v xml:space="preserve"> </v>
      </c>
      <c r="E214" s="47">
        <f>WORKDAY(B214, -15, 祝日!$B$2:$B$60)</f>
        <v>45573</v>
      </c>
      <c r="F214" s="47">
        <f>WORKDAY(B214, -5, 祝日!$B$2:$B$60)</f>
        <v>45588</v>
      </c>
    </row>
    <row r="215" spans="1:6" ht="17.25" thickBot="1">
      <c r="A215" s="75"/>
      <c r="B215" s="52">
        <v>45596</v>
      </c>
      <c r="C215" s="49" t="str">
        <f t="shared" si="3"/>
        <v>木</v>
      </c>
      <c r="D215" s="49" t="str">
        <f>IF(COUNTIF(祝日!$B$2:$B$28,ご提出期限早見表!B215)&gt;0,"フィリピン祝日",IF(COUNTIF(祝日!$B$31:$B$52,ご提出期限早見表!B215)&gt;0,"日本の祝日",IF(COUNTIF(祝日!$B$55:$B$60,ご提出期限早見表!B215)&gt;0,"休業日"," ")))</f>
        <v xml:space="preserve"> </v>
      </c>
      <c r="E215" s="76">
        <f>WORKDAY(B215, -15, 祝日!$B$2:$B$60)</f>
        <v>45574</v>
      </c>
      <c r="F215" s="76">
        <f>WORKDAY(B215, -5, 祝日!$B$2:$B$60)</f>
        <v>45589</v>
      </c>
    </row>
    <row r="216" spans="1:6" ht="16.5">
      <c r="A216" s="17" t="s">
        <v>27</v>
      </c>
      <c r="B216" s="15">
        <v>45597</v>
      </c>
      <c r="C216" s="16" t="str">
        <f t="shared" si="3"/>
        <v>金</v>
      </c>
      <c r="D216" s="16" t="str">
        <f>IF(COUNTIF(祝日!$B$2:$B$28,ご提出期限早見表!B216)&gt;0,"フィリピン祝日",IF(COUNTIF(祝日!$B$31:$B$52,ご提出期限早見表!B216)&gt;0,"日本の祝日",IF(COUNTIF(祝日!$B$55:$B$60,ご提出期限早見表!B216)&gt;0,"休業日"," ")))</f>
        <v>フィリピン祝日</v>
      </c>
      <c r="E216" s="47">
        <f>WORKDAY(B216, -15, 祝日!$B$2:$B$60)</f>
        <v>45575</v>
      </c>
      <c r="F216" s="47">
        <f>WORKDAY(B216, -5, 祝日!$B$2:$B$60)</f>
        <v>45590</v>
      </c>
    </row>
    <row r="217" spans="1:6" ht="16.5">
      <c r="B217" s="15">
        <v>45598</v>
      </c>
      <c r="C217" s="16" t="str">
        <f t="shared" si="3"/>
        <v>土</v>
      </c>
      <c r="D217" s="16" t="str">
        <f>IF(COUNTIF(祝日!$B$2:$B$28,ご提出期限早見表!B217)&gt;0,"フィリピン祝日",IF(COUNTIF(祝日!$B$31:$B$52,ご提出期限早見表!B217)&gt;0,"日本の祝日",IF(COUNTIF(祝日!$B$55:$B$60,ご提出期限早見表!B217)&gt;0,"休業日"," ")))</f>
        <v>フィリピン祝日</v>
      </c>
      <c r="E217" s="47">
        <f>WORKDAY(B217, -15, 祝日!$B$2:$B$60)</f>
        <v>45575</v>
      </c>
      <c r="F217" s="47">
        <f>WORKDAY(B217, -5, 祝日!$B$2:$B$60)</f>
        <v>45590</v>
      </c>
    </row>
    <row r="218" spans="1:6" ht="16.5">
      <c r="B218" s="15">
        <v>45599</v>
      </c>
      <c r="C218" s="9" t="str">
        <f t="shared" si="3"/>
        <v>日</v>
      </c>
      <c r="D218" s="9" t="str">
        <f>IF(COUNTIF(祝日!$B$2:$B$28,ご提出期限早見表!B218)&gt;0,"フィリピン祝日",IF(COUNTIF(祝日!$B$31:$B$52,ご提出期限早見表!B218)&gt;0,"日本の祝日",IF(COUNTIF(祝日!$B$55:$B$60,ご提出期限早見表!B218)&gt;0,"休業日"," ")))</f>
        <v xml:space="preserve"> </v>
      </c>
      <c r="E218" s="47">
        <f>WORKDAY(B218, -15, 祝日!$B$2:$B$60)</f>
        <v>45575</v>
      </c>
      <c r="F218" s="47">
        <f>WORKDAY(B218, -5, 祝日!$B$2:$B$60)</f>
        <v>45590</v>
      </c>
    </row>
    <row r="219" spans="1:6" ht="16.5">
      <c r="B219" s="15">
        <v>45600</v>
      </c>
      <c r="C219" s="9" t="str">
        <f t="shared" si="3"/>
        <v>月</v>
      </c>
      <c r="D219" s="9" t="str">
        <f>IF(COUNTIF(祝日!$B$2:$B$28,ご提出期限早見表!B219)&gt;0,"フィリピン祝日",IF(COUNTIF(祝日!$B$31:$B$52,ご提出期限早見表!B219)&gt;0,"日本の祝日",IF(COUNTIF(祝日!$B$55:$B$60,ご提出期限早見表!B219)&gt;0,"休業日"," ")))</f>
        <v>日本の祝日</v>
      </c>
      <c r="E219" s="47">
        <f>WORKDAY(B219, -15, 祝日!$B$2:$B$60)</f>
        <v>45575</v>
      </c>
      <c r="F219" s="47">
        <f>WORKDAY(B219, -5, 祝日!$B$2:$B$60)</f>
        <v>45590</v>
      </c>
    </row>
    <row r="220" spans="1:6" ht="16.5">
      <c r="B220" s="15">
        <v>45601</v>
      </c>
      <c r="C220" s="9" t="str">
        <f t="shared" si="3"/>
        <v>火</v>
      </c>
      <c r="D220" s="9" t="str">
        <f>IF(COUNTIF(祝日!$B$2:$B$28,ご提出期限早見表!B220)&gt;0,"フィリピン祝日",IF(COUNTIF(祝日!$B$31:$B$52,ご提出期限早見表!B220)&gt;0,"日本の祝日",IF(COUNTIF(祝日!$B$55:$B$60,ご提出期限早見表!B220)&gt;0,"休業日"," ")))</f>
        <v xml:space="preserve"> </v>
      </c>
      <c r="E220" s="47">
        <f>WORKDAY(B220, -15, 祝日!$B$2:$B$60)</f>
        <v>45575</v>
      </c>
      <c r="F220" s="47">
        <f>WORKDAY(B220, -5, 祝日!$B$2:$B$60)</f>
        <v>45590</v>
      </c>
    </row>
    <row r="221" spans="1:6" ht="16.5">
      <c r="B221" s="15">
        <v>45602</v>
      </c>
      <c r="C221" s="9" t="str">
        <f t="shared" si="3"/>
        <v>水</v>
      </c>
      <c r="D221" s="9" t="str">
        <f>IF(COUNTIF(祝日!$B$2:$B$28,ご提出期限早見表!B221)&gt;0,"フィリピン祝日",IF(COUNTIF(祝日!$B$31:$B$52,ご提出期限早見表!B221)&gt;0,"日本の祝日",IF(COUNTIF(祝日!$B$55:$B$60,ご提出期限早見表!B221)&gt;0,"休業日"," ")))</f>
        <v xml:space="preserve"> </v>
      </c>
      <c r="E221" s="47">
        <f>WORKDAY(B221, -15, 祝日!$B$2:$B$60)</f>
        <v>45576</v>
      </c>
      <c r="F221" s="47">
        <f>WORKDAY(B221, -5, 祝日!$B$2:$B$60)</f>
        <v>45593</v>
      </c>
    </row>
    <row r="222" spans="1:6" ht="16.5">
      <c r="B222" s="15">
        <v>45603</v>
      </c>
      <c r="C222" s="9" t="str">
        <f t="shared" si="3"/>
        <v>木</v>
      </c>
      <c r="D222" s="9" t="str">
        <f>IF(COUNTIF(祝日!$B$2:$B$28,ご提出期限早見表!B222)&gt;0,"フィリピン祝日",IF(COUNTIF(祝日!$B$31:$B$52,ご提出期限早見表!B222)&gt;0,"日本の祝日",IF(COUNTIF(祝日!$B$55:$B$60,ご提出期限早見表!B222)&gt;0,"休業日"," ")))</f>
        <v xml:space="preserve"> </v>
      </c>
      <c r="E222" s="47">
        <f>WORKDAY(B222, -15, 祝日!$B$2:$B$60)</f>
        <v>45580</v>
      </c>
      <c r="F222" s="47">
        <f>WORKDAY(B222, -5, 祝日!$B$2:$B$60)</f>
        <v>45594</v>
      </c>
    </row>
    <row r="223" spans="1:6" ht="16.5">
      <c r="B223" s="15">
        <v>45604</v>
      </c>
      <c r="C223" s="9" t="str">
        <f t="shared" si="3"/>
        <v>金</v>
      </c>
      <c r="D223" s="9" t="str">
        <f>IF(COUNTIF(祝日!$B$2:$B$28,ご提出期限早見表!B223)&gt;0,"フィリピン祝日",IF(COUNTIF(祝日!$B$31:$B$52,ご提出期限早見表!B223)&gt;0,"日本の祝日",IF(COUNTIF(祝日!$B$55:$B$60,ご提出期限早見表!B223)&gt;0,"休業日"," ")))</f>
        <v xml:space="preserve"> </v>
      </c>
      <c r="E223" s="47">
        <f>WORKDAY(B223, -15, 祝日!$B$2:$B$60)</f>
        <v>45581</v>
      </c>
      <c r="F223" s="47">
        <f>WORKDAY(B223, -5, 祝日!$B$2:$B$60)</f>
        <v>45595</v>
      </c>
    </row>
    <row r="224" spans="1:6" ht="16.5">
      <c r="B224" s="15">
        <v>45605</v>
      </c>
      <c r="C224" s="9" t="str">
        <f t="shared" si="3"/>
        <v>土</v>
      </c>
      <c r="D224" s="9" t="str">
        <f>IF(COUNTIF(祝日!$B$2:$B$28,ご提出期限早見表!B224)&gt;0,"フィリピン祝日",IF(COUNTIF(祝日!$B$31:$B$52,ご提出期限早見表!B224)&gt;0,"日本の祝日",IF(COUNTIF(祝日!$B$55:$B$60,ご提出期限早見表!B224)&gt;0,"休業日"," ")))</f>
        <v xml:space="preserve"> </v>
      </c>
      <c r="E224" s="47">
        <f>WORKDAY(B224, -15, 祝日!$B$2:$B$60)</f>
        <v>45582</v>
      </c>
      <c r="F224" s="47">
        <f>WORKDAY(B224, -5, 祝日!$B$2:$B$60)</f>
        <v>45596</v>
      </c>
    </row>
    <row r="225" spans="2:6" ht="16.5">
      <c r="B225" s="15">
        <v>45606</v>
      </c>
      <c r="C225" s="9" t="str">
        <f t="shared" si="3"/>
        <v>日</v>
      </c>
      <c r="D225" s="9" t="str">
        <f>IF(COUNTIF(祝日!$B$2:$B$28,ご提出期限早見表!B225)&gt;0,"フィリピン祝日",IF(COUNTIF(祝日!$B$31:$B$52,ご提出期限早見表!B225)&gt;0,"日本の祝日",IF(COUNTIF(祝日!$B$55:$B$60,ご提出期限早見表!B225)&gt;0,"休業日"," ")))</f>
        <v xml:space="preserve"> </v>
      </c>
      <c r="E225" s="47">
        <f>WORKDAY(B225, -15, 祝日!$B$2:$B$60)</f>
        <v>45582</v>
      </c>
      <c r="F225" s="47">
        <f>WORKDAY(B225, -5, 祝日!$B$2:$B$60)</f>
        <v>45596</v>
      </c>
    </row>
    <row r="226" spans="2:6" ht="16.5">
      <c r="B226" s="15">
        <v>45607</v>
      </c>
      <c r="C226" s="9" t="str">
        <f t="shared" si="3"/>
        <v>月</v>
      </c>
      <c r="D226" s="9" t="str">
        <f>IF(COUNTIF(祝日!$B$2:$B$28,ご提出期限早見表!B226)&gt;0,"フィリピン祝日",IF(COUNTIF(祝日!$B$31:$B$52,ご提出期限早見表!B226)&gt;0,"日本の祝日",IF(COUNTIF(祝日!$B$55:$B$60,ご提出期限早見表!B226)&gt;0,"休業日"," ")))</f>
        <v xml:space="preserve"> </v>
      </c>
      <c r="E226" s="47">
        <f>WORKDAY(B226, -15, 祝日!$B$2:$B$60)</f>
        <v>45582</v>
      </c>
      <c r="F226" s="47">
        <f>WORKDAY(B226, -5, 祝日!$B$2:$B$60)</f>
        <v>45596</v>
      </c>
    </row>
    <row r="227" spans="2:6" ht="16.5">
      <c r="B227" s="15">
        <v>45608</v>
      </c>
      <c r="C227" s="9" t="str">
        <f t="shared" si="3"/>
        <v>火</v>
      </c>
      <c r="D227" s="9" t="str">
        <f>IF(COUNTIF(祝日!$B$2:$B$28,ご提出期限早見表!B227)&gt;0,"フィリピン祝日",IF(COUNTIF(祝日!$B$31:$B$52,ご提出期限早見表!B227)&gt;0,"日本の祝日",IF(COUNTIF(祝日!$B$55:$B$60,ご提出期限早見表!B227)&gt;0,"休業日"," ")))</f>
        <v xml:space="preserve"> </v>
      </c>
      <c r="E227" s="47">
        <f>WORKDAY(B227, -15, 祝日!$B$2:$B$60)</f>
        <v>45583</v>
      </c>
      <c r="F227" s="47">
        <f>WORKDAY(B227, -5, 祝日!$B$2:$B$60)</f>
        <v>45601</v>
      </c>
    </row>
    <row r="228" spans="2:6" ht="16.5">
      <c r="B228" s="15">
        <v>45609</v>
      </c>
      <c r="C228" s="9" t="str">
        <f t="shared" ref="C228:C291" si="4">TEXT(B228,"aaa")</f>
        <v>水</v>
      </c>
      <c r="D228" s="9" t="str">
        <f>IF(COUNTIF(祝日!$B$2:$B$28,ご提出期限早見表!B228)&gt;0,"フィリピン祝日",IF(COUNTIF(祝日!$B$31:$B$52,ご提出期限早見表!B228)&gt;0,"日本の祝日",IF(COUNTIF(祝日!$B$55:$B$60,ご提出期限早見表!B228)&gt;0,"休業日"," ")))</f>
        <v xml:space="preserve"> </v>
      </c>
      <c r="E228" s="47">
        <f>WORKDAY(B228, -15, 祝日!$B$2:$B$60)</f>
        <v>45586</v>
      </c>
      <c r="F228" s="47">
        <f>WORKDAY(B228, -5, 祝日!$B$2:$B$60)</f>
        <v>45602</v>
      </c>
    </row>
    <row r="229" spans="2:6" ht="16.5">
      <c r="B229" s="15">
        <v>45610</v>
      </c>
      <c r="C229" s="9" t="str">
        <f t="shared" si="4"/>
        <v>木</v>
      </c>
      <c r="D229" s="9" t="str">
        <f>IF(COUNTIF(祝日!$B$2:$B$28,ご提出期限早見表!B229)&gt;0,"フィリピン祝日",IF(COUNTIF(祝日!$B$31:$B$52,ご提出期限早見表!B229)&gt;0,"日本の祝日",IF(COUNTIF(祝日!$B$55:$B$60,ご提出期限早見表!B229)&gt;0,"休業日"," ")))</f>
        <v xml:space="preserve"> </v>
      </c>
      <c r="E229" s="47">
        <f>WORKDAY(B229, -15, 祝日!$B$2:$B$60)</f>
        <v>45587</v>
      </c>
      <c r="F229" s="47">
        <f>WORKDAY(B229, -5, 祝日!$B$2:$B$60)</f>
        <v>45603</v>
      </c>
    </row>
    <row r="230" spans="2:6" ht="16.5">
      <c r="B230" s="15">
        <v>45611</v>
      </c>
      <c r="C230" s="9" t="str">
        <f t="shared" si="4"/>
        <v>金</v>
      </c>
      <c r="D230" s="9" t="str">
        <f>IF(COUNTIF(祝日!$B$2:$B$28,ご提出期限早見表!B230)&gt;0,"フィリピン祝日",IF(COUNTIF(祝日!$B$31:$B$52,ご提出期限早見表!B230)&gt;0,"日本の祝日",IF(COUNTIF(祝日!$B$55:$B$60,ご提出期限早見表!B230)&gt;0,"休業日"," ")))</f>
        <v xml:space="preserve"> </v>
      </c>
      <c r="E230" s="47">
        <f>WORKDAY(B230, -15, 祝日!$B$2:$B$60)</f>
        <v>45588</v>
      </c>
      <c r="F230" s="47">
        <f>WORKDAY(B230, -5, 祝日!$B$2:$B$60)</f>
        <v>45604</v>
      </c>
    </row>
    <row r="231" spans="2:6" ht="16.5">
      <c r="B231" s="15">
        <v>45612</v>
      </c>
      <c r="C231" s="9" t="str">
        <f t="shared" si="4"/>
        <v>土</v>
      </c>
      <c r="D231" s="9" t="str">
        <f>IF(COUNTIF(祝日!$B$2:$B$28,ご提出期限早見表!B231)&gt;0,"フィリピン祝日",IF(COUNTIF(祝日!$B$31:$B$52,ご提出期限早見表!B231)&gt;0,"日本の祝日",IF(COUNTIF(祝日!$B$55:$B$60,ご提出期限早見表!B231)&gt;0,"休業日"," ")))</f>
        <v xml:space="preserve"> </v>
      </c>
      <c r="E231" s="47">
        <f>WORKDAY(B231, -15, 祝日!$B$2:$B$60)</f>
        <v>45589</v>
      </c>
      <c r="F231" s="47">
        <f>WORKDAY(B231, -5, 祝日!$B$2:$B$60)</f>
        <v>45607</v>
      </c>
    </row>
    <row r="232" spans="2:6" ht="16.5">
      <c r="B232" s="15">
        <v>45613</v>
      </c>
      <c r="C232" s="9" t="str">
        <f t="shared" si="4"/>
        <v>日</v>
      </c>
      <c r="D232" s="9" t="str">
        <f>IF(COUNTIF(祝日!$B$2:$B$28,ご提出期限早見表!B232)&gt;0,"フィリピン祝日",IF(COUNTIF(祝日!$B$31:$B$52,ご提出期限早見表!B232)&gt;0,"日本の祝日",IF(COUNTIF(祝日!$B$55:$B$60,ご提出期限早見表!B232)&gt;0,"休業日"," ")))</f>
        <v xml:space="preserve"> </v>
      </c>
      <c r="E232" s="47">
        <f>WORKDAY(B232, -15, 祝日!$B$2:$B$60)</f>
        <v>45589</v>
      </c>
      <c r="F232" s="47">
        <f>WORKDAY(B232, -5, 祝日!$B$2:$B$60)</f>
        <v>45607</v>
      </c>
    </row>
    <row r="233" spans="2:6" ht="16.5">
      <c r="B233" s="15">
        <v>45614</v>
      </c>
      <c r="C233" s="9" t="str">
        <f t="shared" si="4"/>
        <v>月</v>
      </c>
      <c r="D233" s="9" t="str">
        <f>IF(COUNTIF(祝日!$B$2:$B$28,ご提出期限早見表!B233)&gt;0,"フィリピン祝日",IF(COUNTIF(祝日!$B$31:$B$52,ご提出期限早見表!B233)&gt;0,"日本の祝日",IF(COUNTIF(祝日!$B$55:$B$60,ご提出期限早見表!B233)&gt;0,"休業日"," ")))</f>
        <v xml:space="preserve"> </v>
      </c>
      <c r="E233" s="47">
        <f>WORKDAY(B233, -15, 祝日!$B$2:$B$60)</f>
        <v>45589</v>
      </c>
      <c r="F233" s="47">
        <f>WORKDAY(B233, -5, 祝日!$B$2:$B$60)</f>
        <v>45607</v>
      </c>
    </row>
    <row r="234" spans="2:6" ht="16.5">
      <c r="B234" s="15">
        <v>45615</v>
      </c>
      <c r="C234" s="9" t="str">
        <f t="shared" si="4"/>
        <v>火</v>
      </c>
      <c r="D234" s="9" t="str">
        <f>IF(COUNTIF(祝日!$B$2:$B$28,ご提出期限早見表!B234)&gt;0,"フィリピン祝日",IF(COUNTIF(祝日!$B$31:$B$52,ご提出期限早見表!B234)&gt;0,"日本の祝日",IF(COUNTIF(祝日!$B$55:$B$60,ご提出期限早見表!B234)&gt;0,"休業日"," ")))</f>
        <v xml:space="preserve"> </v>
      </c>
      <c r="E234" s="47">
        <f>WORKDAY(B234, -15, 祝日!$B$2:$B$60)</f>
        <v>45590</v>
      </c>
      <c r="F234" s="47">
        <f>WORKDAY(B234, -5, 祝日!$B$2:$B$60)</f>
        <v>45608</v>
      </c>
    </row>
    <row r="235" spans="2:6" ht="16.5">
      <c r="B235" s="15">
        <v>45616</v>
      </c>
      <c r="C235" s="9" t="str">
        <f t="shared" si="4"/>
        <v>水</v>
      </c>
      <c r="D235" s="9" t="str">
        <f>IF(COUNTIF(祝日!$B$2:$B$28,ご提出期限早見表!B235)&gt;0,"フィリピン祝日",IF(COUNTIF(祝日!$B$31:$B$52,ご提出期限早見表!B235)&gt;0,"日本の祝日",IF(COUNTIF(祝日!$B$55:$B$60,ご提出期限早見表!B235)&gt;0,"休業日"," ")))</f>
        <v xml:space="preserve"> </v>
      </c>
      <c r="E235" s="47">
        <f>WORKDAY(B235, -15, 祝日!$B$2:$B$60)</f>
        <v>45593</v>
      </c>
      <c r="F235" s="47">
        <f>WORKDAY(B235, -5, 祝日!$B$2:$B$60)</f>
        <v>45609</v>
      </c>
    </row>
    <row r="236" spans="2:6" ht="16.5">
      <c r="B236" s="15">
        <v>45617</v>
      </c>
      <c r="C236" s="9" t="str">
        <f t="shared" si="4"/>
        <v>木</v>
      </c>
      <c r="D236" s="9" t="str">
        <f>IF(COUNTIF(祝日!$B$2:$B$28,ご提出期限早見表!B236)&gt;0,"フィリピン祝日",IF(COUNTIF(祝日!$B$31:$B$52,ご提出期限早見表!B236)&gt;0,"日本の祝日",IF(COUNTIF(祝日!$B$55:$B$60,ご提出期限早見表!B236)&gt;0,"休業日"," ")))</f>
        <v xml:space="preserve"> </v>
      </c>
      <c r="E236" s="47">
        <f>WORKDAY(B236, -15, 祝日!$B$2:$B$60)</f>
        <v>45594</v>
      </c>
      <c r="F236" s="47">
        <f>WORKDAY(B236, -5, 祝日!$B$2:$B$60)</f>
        <v>45610</v>
      </c>
    </row>
    <row r="237" spans="2:6" ht="16.5">
      <c r="B237" s="15">
        <v>45618</v>
      </c>
      <c r="C237" s="9" t="str">
        <f t="shared" si="4"/>
        <v>金</v>
      </c>
      <c r="D237" s="9" t="str">
        <f>IF(COUNTIF(祝日!$B$2:$B$28,ご提出期限早見表!B237)&gt;0,"フィリピン祝日",IF(COUNTIF(祝日!$B$31:$B$52,ご提出期限早見表!B237)&gt;0,"日本の祝日",IF(COUNTIF(祝日!$B$55:$B$60,ご提出期限早見表!B237)&gt;0,"休業日"," ")))</f>
        <v xml:space="preserve"> </v>
      </c>
      <c r="E237" s="47">
        <f>WORKDAY(B237, -15, 祝日!$B$2:$B$60)</f>
        <v>45595</v>
      </c>
      <c r="F237" s="47">
        <f>WORKDAY(B237, -5, 祝日!$B$2:$B$60)</f>
        <v>45611</v>
      </c>
    </row>
    <row r="238" spans="2:6" ht="16.5">
      <c r="B238" s="15">
        <v>45619</v>
      </c>
      <c r="C238" s="9" t="str">
        <f t="shared" si="4"/>
        <v>土</v>
      </c>
      <c r="D238" s="9" t="str">
        <f>IF(COUNTIF(祝日!$B$2:$B$28,ご提出期限早見表!B238)&gt;0,"フィリピン祝日",IF(COUNTIF(祝日!$B$31:$B$52,ご提出期限早見表!B238)&gt;0,"日本の祝日",IF(COUNTIF(祝日!$B$55:$B$60,ご提出期限早見表!B238)&gt;0,"休業日"," ")))</f>
        <v>日本の祝日</v>
      </c>
      <c r="E238" s="47">
        <f>WORKDAY(B238, -15, 祝日!$B$2:$B$60)</f>
        <v>45596</v>
      </c>
      <c r="F238" s="47">
        <f>WORKDAY(B238, -5, 祝日!$B$2:$B$60)</f>
        <v>45614</v>
      </c>
    </row>
    <row r="239" spans="2:6" ht="16.5">
      <c r="B239" s="15">
        <v>45620</v>
      </c>
      <c r="C239" s="9" t="str">
        <f t="shared" si="4"/>
        <v>日</v>
      </c>
      <c r="D239" s="9" t="str">
        <f>IF(COUNTIF(祝日!$B$2:$B$28,ご提出期限早見表!B239)&gt;0,"フィリピン祝日",IF(COUNTIF(祝日!$B$31:$B$52,ご提出期限早見表!B239)&gt;0,"日本の祝日",IF(COUNTIF(祝日!$B$55:$B$60,ご提出期限早見表!B239)&gt;0,"休業日"," ")))</f>
        <v xml:space="preserve"> </v>
      </c>
      <c r="E239" s="47">
        <f>WORKDAY(B239, -15, 祝日!$B$2:$B$60)</f>
        <v>45596</v>
      </c>
      <c r="F239" s="47">
        <f>WORKDAY(B239, -5, 祝日!$B$2:$B$60)</f>
        <v>45614</v>
      </c>
    </row>
    <row r="240" spans="2:6" ht="16.5">
      <c r="B240" s="15">
        <v>45621</v>
      </c>
      <c r="C240" s="9" t="str">
        <f t="shared" si="4"/>
        <v>月</v>
      </c>
      <c r="D240" s="9" t="str">
        <f>IF(COUNTIF(祝日!$B$2:$B$28,ご提出期限早見表!B240)&gt;0,"フィリピン祝日",IF(COUNTIF(祝日!$B$31:$B$52,ご提出期限早見表!B240)&gt;0,"日本の祝日",IF(COUNTIF(祝日!$B$55:$B$60,ご提出期限早見表!B240)&gt;0,"休業日"," ")))</f>
        <v xml:space="preserve"> </v>
      </c>
      <c r="E240" s="47">
        <f>WORKDAY(B240, -15, 祝日!$B$2:$B$60)</f>
        <v>45596</v>
      </c>
      <c r="F240" s="47">
        <f>WORKDAY(B240, -5, 祝日!$B$2:$B$60)</f>
        <v>45614</v>
      </c>
    </row>
    <row r="241" spans="1:6" ht="16.5">
      <c r="B241" s="15">
        <v>45622</v>
      </c>
      <c r="C241" s="9" t="str">
        <f t="shared" si="4"/>
        <v>火</v>
      </c>
      <c r="D241" s="9" t="str">
        <f>IF(COUNTIF(祝日!$B$2:$B$28,ご提出期限早見表!B241)&gt;0,"フィリピン祝日",IF(COUNTIF(祝日!$B$31:$B$52,ご提出期限早見表!B241)&gt;0,"日本の祝日",IF(COUNTIF(祝日!$B$55:$B$60,ご提出期限早見表!B241)&gt;0,"休業日"," ")))</f>
        <v xml:space="preserve"> </v>
      </c>
      <c r="E241" s="47">
        <f>WORKDAY(B241, -15, 祝日!$B$2:$B$60)</f>
        <v>45601</v>
      </c>
      <c r="F241" s="47">
        <f>WORKDAY(B241, -5, 祝日!$B$2:$B$60)</f>
        <v>45615</v>
      </c>
    </row>
    <row r="242" spans="1:6" ht="16.5">
      <c r="B242" s="15">
        <v>45623</v>
      </c>
      <c r="C242" s="9" t="str">
        <f t="shared" si="4"/>
        <v>水</v>
      </c>
      <c r="D242" s="9" t="str">
        <f>IF(COUNTIF(祝日!$B$2:$B$28,ご提出期限早見表!B242)&gt;0,"フィリピン祝日",IF(COUNTIF(祝日!$B$31:$B$52,ご提出期限早見表!B242)&gt;0,"日本の祝日",IF(COUNTIF(祝日!$B$55:$B$60,ご提出期限早見表!B242)&gt;0,"休業日"," ")))</f>
        <v xml:space="preserve"> </v>
      </c>
      <c r="E242" s="47">
        <f>WORKDAY(B242, -15, 祝日!$B$2:$B$60)</f>
        <v>45602</v>
      </c>
      <c r="F242" s="47">
        <f>WORKDAY(B242, -5, 祝日!$B$2:$B$60)</f>
        <v>45616</v>
      </c>
    </row>
    <row r="243" spans="1:6" ht="16.5">
      <c r="B243" s="15">
        <v>45624</v>
      </c>
      <c r="C243" s="9" t="str">
        <f t="shared" si="4"/>
        <v>木</v>
      </c>
      <c r="D243" s="9" t="str">
        <f>IF(COUNTIF(祝日!$B$2:$B$28,ご提出期限早見表!B243)&gt;0,"フィリピン祝日",IF(COUNTIF(祝日!$B$31:$B$52,ご提出期限早見表!B243)&gt;0,"日本の祝日",IF(COUNTIF(祝日!$B$55:$B$60,ご提出期限早見表!B243)&gt;0,"休業日"," ")))</f>
        <v xml:space="preserve"> </v>
      </c>
      <c r="E243" s="47">
        <f>WORKDAY(B243, -15, 祝日!$B$2:$B$60)</f>
        <v>45603</v>
      </c>
      <c r="F243" s="47">
        <f>WORKDAY(B243, -5, 祝日!$B$2:$B$60)</f>
        <v>45617</v>
      </c>
    </row>
    <row r="244" spans="1:6" ht="16.5">
      <c r="B244" s="15">
        <v>45625</v>
      </c>
      <c r="C244" s="14" t="str">
        <f t="shared" si="4"/>
        <v>金</v>
      </c>
      <c r="D244" s="14" t="str">
        <f>IF(COUNTIF(祝日!$B$2:$B$28,ご提出期限早見表!B244)&gt;0,"フィリピン祝日",IF(COUNTIF(祝日!$B$31:$B$52,ご提出期限早見表!B244)&gt;0,"日本の祝日",IF(COUNTIF(祝日!$B$55:$B$60,ご提出期限早見表!B244)&gt;0,"休業日"," ")))</f>
        <v xml:space="preserve"> </v>
      </c>
      <c r="E244" s="47">
        <f>WORKDAY(B244, -15, 祝日!$B$2:$B$60)</f>
        <v>45604</v>
      </c>
      <c r="F244" s="47">
        <f>WORKDAY(B244, -5, 祝日!$B$2:$B$60)</f>
        <v>45618</v>
      </c>
    </row>
    <row r="245" spans="1:6" ht="17.25" thickBot="1">
      <c r="A245" s="75"/>
      <c r="B245" s="52">
        <v>45626</v>
      </c>
      <c r="C245" s="49" t="str">
        <f t="shared" si="4"/>
        <v>土</v>
      </c>
      <c r="D245" s="49" t="str">
        <f>IF(COUNTIF(祝日!$B$2:$B$28,ご提出期限早見表!B245)&gt;0,"フィリピン祝日",IF(COUNTIF(祝日!$B$31:$B$52,ご提出期限早見表!B245)&gt;0,"日本の祝日",IF(COUNTIF(祝日!$B$55:$B$60,ご提出期限早見表!B245)&gt;0,"休業日"," ")))</f>
        <v>フィリピン祝日</v>
      </c>
      <c r="E245" s="76">
        <f>WORKDAY(B245, -15, 祝日!$B$2:$B$60)</f>
        <v>45607</v>
      </c>
      <c r="F245" s="76">
        <f>WORKDAY(B245, -5, 祝日!$B$2:$B$60)</f>
        <v>45621</v>
      </c>
    </row>
    <row r="246" spans="1:6" ht="16.5">
      <c r="A246" s="18" t="s">
        <v>28</v>
      </c>
      <c r="B246" s="15">
        <v>45627</v>
      </c>
      <c r="C246" s="16" t="str">
        <f t="shared" si="4"/>
        <v>日</v>
      </c>
      <c r="D246" s="16" t="str">
        <f>IF(COUNTIF(祝日!$B$2:$B$28,ご提出期限早見表!B246)&gt;0,"フィリピン祝日",IF(COUNTIF(祝日!$B$31:$B$52,ご提出期限早見表!B246)&gt;0,"日本の祝日",IF(COUNTIF(祝日!$B$55:$B$60,ご提出期限早見表!B246)&gt;0,"休業日"," ")))</f>
        <v xml:space="preserve"> </v>
      </c>
      <c r="E246" s="47">
        <f>WORKDAY(B246, -15, 祝日!$B$2:$B$60)</f>
        <v>45607</v>
      </c>
      <c r="F246" s="47">
        <f>WORKDAY(B246, -5, 祝日!$B$2:$B$60)</f>
        <v>45621</v>
      </c>
    </row>
    <row r="247" spans="1:6" ht="16.5">
      <c r="B247" s="15">
        <v>45628</v>
      </c>
      <c r="C247" s="9" t="str">
        <f t="shared" si="4"/>
        <v>月</v>
      </c>
      <c r="D247" s="9" t="str">
        <f>IF(COUNTIF(祝日!$B$2:$B$28,ご提出期限早見表!B247)&gt;0,"フィリピン祝日",IF(COUNTIF(祝日!$B$31:$B$52,ご提出期限早見表!B247)&gt;0,"日本の祝日",IF(COUNTIF(祝日!$B$55:$B$60,ご提出期限早見表!B247)&gt;0,"休業日"," ")))</f>
        <v xml:space="preserve"> </v>
      </c>
      <c r="E247" s="47">
        <f>WORKDAY(B247, -15, 祝日!$B$2:$B$60)</f>
        <v>45607</v>
      </c>
      <c r="F247" s="47">
        <f>WORKDAY(B247, -5, 祝日!$B$2:$B$60)</f>
        <v>45621</v>
      </c>
    </row>
    <row r="248" spans="1:6" ht="16.5">
      <c r="B248" s="15">
        <v>45629</v>
      </c>
      <c r="C248" s="9" t="str">
        <f t="shared" si="4"/>
        <v>火</v>
      </c>
      <c r="D248" s="9" t="str">
        <f>IF(COUNTIF(祝日!$B$2:$B$28,ご提出期限早見表!B248)&gt;0,"フィリピン祝日",IF(COUNTIF(祝日!$B$31:$B$52,ご提出期限早見表!B248)&gt;0,"日本の祝日",IF(COUNTIF(祝日!$B$55:$B$60,ご提出期限早見表!B248)&gt;0,"休業日"," ")))</f>
        <v xml:space="preserve"> </v>
      </c>
      <c r="E248" s="47">
        <f>WORKDAY(B248, -15, 祝日!$B$2:$B$60)</f>
        <v>45608</v>
      </c>
      <c r="F248" s="47">
        <f>WORKDAY(B248, -5, 祝日!$B$2:$B$60)</f>
        <v>45622</v>
      </c>
    </row>
    <row r="249" spans="1:6" ht="16.5">
      <c r="B249" s="15">
        <v>45630</v>
      </c>
      <c r="C249" s="9" t="str">
        <f t="shared" si="4"/>
        <v>水</v>
      </c>
      <c r="D249" s="9" t="str">
        <f>IF(COUNTIF(祝日!$B$2:$B$28,ご提出期限早見表!B249)&gt;0,"フィリピン祝日",IF(COUNTIF(祝日!$B$31:$B$52,ご提出期限早見表!B249)&gt;0,"日本の祝日",IF(COUNTIF(祝日!$B$55:$B$60,ご提出期限早見表!B249)&gt;0,"休業日"," ")))</f>
        <v xml:space="preserve"> </v>
      </c>
      <c r="E249" s="47">
        <f>WORKDAY(B249, -15, 祝日!$B$2:$B$60)</f>
        <v>45609</v>
      </c>
      <c r="F249" s="47">
        <f>WORKDAY(B249, -5, 祝日!$B$2:$B$60)</f>
        <v>45623</v>
      </c>
    </row>
    <row r="250" spans="1:6" ht="16.5">
      <c r="B250" s="15">
        <v>45631</v>
      </c>
      <c r="C250" s="9" t="str">
        <f t="shared" si="4"/>
        <v>木</v>
      </c>
      <c r="D250" s="9" t="str">
        <f>IF(COUNTIF(祝日!$B$2:$B$28,ご提出期限早見表!B250)&gt;0,"フィリピン祝日",IF(COUNTIF(祝日!$B$31:$B$52,ご提出期限早見表!B250)&gt;0,"日本の祝日",IF(COUNTIF(祝日!$B$55:$B$60,ご提出期限早見表!B250)&gt;0,"休業日"," ")))</f>
        <v xml:space="preserve"> </v>
      </c>
      <c r="E250" s="47">
        <f>WORKDAY(B250, -15, 祝日!$B$2:$B$60)</f>
        <v>45610</v>
      </c>
      <c r="F250" s="47">
        <f>WORKDAY(B250, -5, 祝日!$B$2:$B$60)</f>
        <v>45624</v>
      </c>
    </row>
    <row r="251" spans="1:6" ht="16.5">
      <c r="B251" s="15">
        <v>45632</v>
      </c>
      <c r="C251" s="9" t="str">
        <f t="shared" si="4"/>
        <v>金</v>
      </c>
      <c r="D251" s="9" t="str">
        <f>IF(COUNTIF(祝日!$B$2:$B$28,ご提出期限早見表!B251)&gt;0,"フィリピン祝日",IF(COUNTIF(祝日!$B$31:$B$52,ご提出期限早見表!B251)&gt;0,"日本の祝日",IF(COUNTIF(祝日!$B$55:$B$60,ご提出期限早見表!B251)&gt;0,"休業日"," ")))</f>
        <v xml:space="preserve"> </v>
      </c>
      <c r="E251" s="47">
        <f>WORKDAY(B251, -15, 祝日!$B$2:$B$60)</f>
        <v>45611</v>
      </c>
      <c r="F251" s="47">
        <f>WORKDAY(B251, -5, 祝日!$B$2:$B$60)</f>
        <v>45625</v>
      </c>
    </row>
    <row r="252" spans="1:6" ht="16.5">
      <c r="B252" s="15">
        <v>45633</v>
      </c>
      <c r="C252" s="9" t="str">
        <f t="shared" si="4"/>
        <v>土</v>
      </c>
      <c r="D252" s="9" t="str">
        <f>IF(COUNTIF(祝日!$B$2:$B$28,ご提出期限早見表!B252)&gt;0,"フィリピン祝日",IF(COUNTIF(祝日!$B$31:$B$52,ご提出期限早見表!B252)&gt;0,"日本の祝日",IF(COUNTIF(祝日!$B$55:$B$60,ご提出期限早見表!B252)&gt;0,"休業日"," ")))</f>
        <v xml:space="preserve"> </v>
      </c>
      <c r="E252" s="47">
        <f>WORKDAY(B252, -15, 祝日!$B$2:$B$60)</f>
        <v>45614</v>
      </c>
      <c r="F252" s="47">
        <f>WORKDAY(B252, -5, 祝日!$B$2:$B$60)</f>
        <v>45628</v>
      </c>
    </row>
    <row r="253" spans="1:6" ht="16.5">
      <c r="B253" s="15">
        <v>45634</v>
      </c>
      <c r="C253" s="9" t="str">
        <f t="shared" si="4"/>
        <v>日</v>
      </c>
      <c r="D253" s="9" t="str">
        <f>IF(COUNTIF(祝日!$B$2:$B$28,ご提出期限早見表!B253)&gt;0,"フィリピン祝日",IF(COUNTIF(祝日!$B$31:$B$52,ご提出期限早見表!B253)&gt;0,"日本の祝日",IF(COUNTIF(祝日!$B$55:$B$60,ご提出期限早見表!B253)&gt;0,"休業日"," ")))</f>
        <v>フィリピン祝日</v>
      </c>
      <c r="E253" s="47">
        <f>WORKDAY(B253, -15, 祝日!$B$2:$B$60)</f>
        <v>45614</v>
      </c>
      <c r="F253" s="47">
        <f>WORKDAY(B253, -5, 祝日!$B$2:$B$60)</f>
        <v>45628</v>
      </c>
    </row>
    <row r="254" spans="1:6" ht="16.5">
      <c r="B254" s="15">
        <v>45635</v>
      </c>
      <c r="C254" s="9" t="str">
        <f t="shared" si="4"/>
        <v>月</v>
      </c>
      <c r="D254" s="9" t="str">
        <f>IF(COUNTIF(祝日!$B$2:$B$28,ご提出期限早見表!B254)&gt;0,"フィリピン祝日",IF(COUNTIF(祝日!$B$31:$B$52,ご提出期限早見表!B254)&gt;0,"日本の祝日",IF(COUNTIF(祝日!$B$55:$B$60,ご提出期限早見表!B254)&gt;0,"休業日"," ")))</f>
        <v xml:space="preserve"> </v>
      </c>
      <c r="E254" s="47">
        <f>WORKDAY(B254, -15, 祝日!$B$2:$B$60)</f>
        <v>45614</v>
      </c>
      <c r="F254" s="47">
        <f>WORKDAY(B254, -5, 祝日!$B$2:$B$60)</f>
        <v>45628</v>
      </c>
    </row>
    <row r="255" spans="1:6" ht="16.5">
      <c r="B255" s="15">
        <v>45636</v>
      </c>
      <c r="C255" s="9" t="str">
        <f t="shared" si="4"/>
        <v>火</v>
      </c>
      <c r="D255" s="9" t="str">
        <f>IF(COUNTIF(祝日!$B$2:$B$28,ご提出期限早見表!B255)&gt;0,"フィリピン祝日",IF(COUNTIF(祝日!$B$31:$B$52,ご提出期限早見表!B255)&gt;0,"日本の祝日",IF(COUNTIF(祝日!$B$55:$B$60,ご提出期限早見表!B255)&gt;0,"休業日"," ")))</f>
        <v xml:space="preserve"> </v>
      </c>
      <c r="E255" s="47">
        <f>WORKDAY(B255, -15, 祝日!$B$2:$B$60)</f>
        <v>45615</v>
      </c>
      <c r="F255" s="47">
        <f>WORKDAY(B255, -5, 祝日!$B$2:$B$60)</f>
        <v>45629</v>
      </c>
    </row>
    <row r="256" spans="1:6" ht="16.5">
      <c r="B256" s="15">
        <v>45637</v>
      </c>
      <c r="C256" s="9" t="str">
        <f t="shared" si="4"/>
        <v>水</v>
      </c>
      <c r="D256" s="9" t="str">
        <f>IF(COUNTIF(祝日!$B$2:$B$28,ご提出期限早見表!B256)&gt;0,"フィリピン祝日",IF(COUNTIF(祝日!$B$31:$B$52,ご提出期限早見表!B256)&gt;0,"日本の祝日",IF(COUNTIF(祝日!$B$55:$B$60,ご提出期限早見表!B256)&gt;0,"休業日"," ")))</f>
        <v xml:space="preserve"> </v>
      </c>
      <c r="E256" s="47">
        <f>WORKDAY(B256, -15, 祝日!$B$2:$B$60)</f>
        <v>45616</v>
      </c>
      <c r="F256" s="47">
        <f>WORKDAY(B256, -5, 祝日!$B$2:$B$60)</f>
        <v>45630</v>
      </c>
    </row>
    <row r="257" spans="2:6" ht="16.5">
      <c r="B257" s="15">
        <v>45638</v>
      </c>
      <c r="C257" s="9" t="str">
        <f t="shared" si="4"/>
        <v>木</v>
      </c>
      <c r="D257" s="9" t="str">
        <f>IF(COUNTIF(祝日!$B$2:$B$28,ご提出期限早見表!B257)&gt;0,"フィリピン祝日",IF(COUNTIF(祝日!$B$31:$B$52,ご提出期限早見表!B257)&gt;0,"日本の祝日",IF(COUNTIF(祝日!$B$55:$B$60,ご提出期限早見表!B257)&gt;0,"休業日"," ")))</f>
        <v xml:space="preserve"> </v>
      </c>
      <c r="E257" s="47">
        <f>WORKDAY(B257, -15, 祝日!$B$2:$B$60)</f>
        <v>45617</v>
      </c>
      <c r="F257" s="47">
        <f>WORKDAY(B257, -5, 祝日!$B$2:$B$60)</f>
        <v>45631</v>
      </c>
    </row>
    <row r="258" spans="2:6" ht="16.5">
      <c r="B258" s="15">
        <v>45639</v>
      </c>
      <c r="C258" s="9" t="str">
        <f t="shared" si="4"/>
        <v>金</v>
      </c>
      <c r="D258" s="9" t="str">
        <f>IF(COUNTIF(祝日!$B$2:$B$28,ご提出期限早見表!B258)&gt;0,"フィリピン祝日",IF(COUNTIF(祝日!$B$31:$B$52,ご提出期限早見表!B258)&gt;0,"日本の祝日",IF(COUNTIF(祝日!$B$55:$B$60,ご提出期限早見表!B258)&gt;0,"休業日"," ")))</f>
        <v xml:space="preserve"> </v>
      </c>
      <c r="E258" s="47">
        <f>WORKDAY(B258, -15, 祝日!$B$2:$B$60)</f>
        <v>45618</v>
      </c>
      <c r="F258" s="47">
        <f>WORKDAY(B258, -5, 祝日!$B$2:$B$60)</f>
        <v>45632</v>
      </c>
    </row>
    <row r="259" spans="2:6" ht="16.5">
      <c r="B259" s="15">
        <v>45640</v>
      </c>
      <c r="C259" s="9" t="str">
        <f t="shared" si="4"/>
        <v>土</v>
      </c>
      <c r="D259" s="9" t="str">
        <f>IF(COUNTIF(祝日!$B$2:$B$28,ご提出期限早見表!B259)&gt;0,"フィリピン祝日",IF(COUNTIF(祝日!$B$31:$B$52,ご提出期限早見表!B259)&gt;0,"日本の祝日",IF(COUNTIF(祝日!$B$55:$B$60,ご提出期限早見表!B259)&gt;0,"休業日"," ")))</f>
        <v xml:space="preserve"> </v>
      </c>
      <c r="E259" s="47">
        <f>WORKDAY(B259, -15, 祝日!$B$2:$B$60)</f>
        <v>45621</v>
      </c>
      <c r="F259" s="47">
        <f>WORKDAY(B259, -5, 祝日!$B$2:$B$60)</f>
        <v>45635</v>
      </c>
    </row>
    <row r="260" spans="2:6" ht="16.5">
      <c r="B260" s="15">
        <v>45641</v>
      </c>
      <c r="C260" s="9" t="str">
        <f t="shared" si="4"/>
        <v>日</v>
      </c>
      <c r="D260" s="9" t="str">
        <f>IF(COUNTIF(祝日!$B$2:$B$28,ご提出期限早見表!B260)&gt;0,"フィリピン祝日",IF(COUNTIF(祝日!$B$31:$B$52,ご提出期限早見表!B260)&gt;0,"日本の祝日",IF(COUNTIF(祝日!$B$55:$B$60,ご提出期限早見表!B260)&gt;0,"休業日"," ")))</f>
        <v xml:space="preserve"> </v>
      </c>
      <c r="E260" s="47">
        <f>WORKDAY(B260, -15, 祝日!$B$2:$B$60)</f>
        <v>45621</v>
      </c>
      <c r="F260" s="47">
        <f>WORKDAY(B260, -5, 祝日!$B$2:$B$60)</f>
        <v>45635</v>
      </c>
    </row>
    <row r="261" spans="2:6" ht="16.5">
      <c r="B261" s="15">
        <v>45642</v>
      </c>
      <c r="C261" s="9" t="str">
        <f t="shared" si="4"/>
        <v>月</v>
      </c>
      <c r="D261" s="9" t="str">
        <f>IF(COUNTIF(祝日!$B$2:$B$28,ご提出期限早見表!B261)&gt;0,"フィリピン祝日",IF(COUNTIF(祝日!$B$31:$B$52,ご提出期限早見表!B261)&gt;0,"日本の祝日",IF(COUNTIF(祝日!$B$55:$B$60,ご提出期限早見表!B261)&gt;0,"休業日"," ")))</f>
        <v xml:space="preserve"> </v>
      </c>
      <c r="E261" s="47">
        <f>WORKDAY(B261, -15, 祝日!$B$2:$B$60)</f>
        <v>45621</v>
      </c>
      <c r="F261" s="47">
        <f>WORKDAY(B261, -5, 祝日!$B$2:$B$60)</f>
        <v>45635</v>
      </c>
    </row>
    <row r="262" spans="2:6" ht="16.5">
      <c r="B262" s="15">
        <v>45643</v>
      </c>
      <c r="C262" s="9" t="str">
        <f t="shared" si="4"/>
        <v>火</v>
      </c>
      <c r="D262" s="9" t="str">
        <f>IF(COUNTIF(祝日!$B$2:$B$28,ご提出期限早見表!B262)&gt;0,"フィリピン祝日",IF(COUNTIF(祝日!$B$31:$B$52,ご提出期限早見表!B262)&gt;0,"日本の祝日",IF(COUNTIF(祝日!$B$55:$B$60,ご提出期限早見表!B262)&gt;0,"休業日"," ")))</f>
        <v xml:space="preserve"> </v>
      </c>
      <c r="E262" s="47">
        <f>WORKDAY(B262, -15, 祝日!$B$2:$B$60)</f>
        <v>45622</v>
      </c>
      <c r="F262" s="47">
        <f>WORKDAY(B262, -5, 祝日!$B$2:$B$60)</f>
        <v>45636</v>
      </c>
    </row>
    <row r="263" spans="2:6" ht="16.5">
      <c r="B263" s="15">
        <v>45644</v>
      </c>
      <c r="C263" s="9" t="str">
        <f t="shared" si="4"/>
        <v>水</v>
      </c>
      <c r="D263" s="9" t="str">
        <f>IF(COUNTIF(祝日!$B$2:$B$28,ご提出期限早見表!B263)&gt;0,"フィリピン祝日",IF(COUNTIF(祝日!$B$31:$B$52,ご提出期限早見表!B263)&gt;0,"日本の祝日",IF(COUNTIF(祝日!$B$55:$B$60,ご提出期限早見表!B263)&gt;0,"休業日"," ")))</f>
        <v xml:space="preserve"> </v>
      </c>
      <c r="E263" s="47">
        <f>WORKDAY(B263, -15, 祝日!$B$2:$B$60)</f>
        <v>45623</v>
      </c>
      <c r="F263" s="47">
        <f>WORKDAY(B263, -5, 祝日!$B$2:$B$60)</f>
        <v>45637</v>
      </c>
    </row>
    <row r="264" spans="2:6" ht="16.5">
      <c r="B264" s="15">
        <v>45645</v>
      </c>
      <c r="C264" s="9" t="str">
        <f t="shared" si="4"/>
        <v>木</v>
      </c>
      <c r="D264" s="9" t="str">
        <f>IF(COUNTIF(祝日!$B$2:$B$28,ご提出期限早見表!B264)&gt;0,"フィリピン祝日",IF(COUNTIF(祝日!$B$31:$B$52,ご提出期限早見表!B264)&gt;0,"日本の祝日",IF(COUNTIF(祝日!$B$55:$B$60,ご提出期限早見表!B264)&gt;0,"休業日"," ")))</f>
        <v xml:space="preserve"> </v>
      </c>
      <c r="E264" s="47">
        <f>WORKDAY(B264, -15, 祝日!$B$2:$B$60)</f>
        <v>45624</v>
      </c>
      <c r="F264" s="47">
        <f>WORKDAY(B264, -5, 祝日!$B$2:$B$60)</f>
        <v>45638</v>
      </c>
    </row>
    <row r="265" spans="2:6" ht="16.5">
      <c r="B265" s="15">
        <v>45646</v>
      </c>
      <c r="C265" s="9" t="str">
        <f t="shared" si="4"/>
        <v>金</v>
      </c>
      <c r="D265" s="9" t="str">
        <f>IF(COUNTIF(祝日!$B$2:$B$28,ご提出期限早見表!B265)&gt;0,"フィリピン祝日",IF(COUNTIF(祝日!$B$31:$B$52,ご提出期限早見表!B265)&gt;0,"日本の祝日",IF(COUNTIF(祝日!$B$55:$B$60,ご提出期限早見表!B265)&gt;0,"休業日"," ")))</f>
        <v xml:space="preserve"> </v>
      </c>
      <c r="E265" s="47">
        <f>WORKDAY(B265, -15, 祝日!$B$2:$B$60)</f>
        <v>45625</v>
      </c>
      <c r="F265" s="47">
        <f>WORKDAY(B265, -5, 祝日!$B$2:$B$60)</f>
        <v>45639</v>
      </c>
    </row>
    <row r="266" spans="2:6" ht="16.5">
      <c r="B266" s="15">
        <v>45647</v>
      </c>
      <c r="C266" s="9" t="str">
        <f t="shared" si="4"/>
        <v>土</v>
      </c>
      <c r="D266" s="9" t="str">
        <f>IF(COUNTIF(祝日!$B$2:$B$28,ご提出期限早見表!B266)&gt;0,"フィリピン祝日",IF(COUNTIF(祝日!$B$31:$B$52,ご提出期限早見表!B266)&gt;0,"日本の祝日",IF(COUNTIF(祝日!$B$55:$B$60,ご提出期限早見表!B266)&gt;0,"休業日"," ")))</f>
        <v xml:space="preserve"> </v>
      </c>
      <c r="E266" s="47">
        <f>WORKDAY(B266, -15, 祝日!$B$2:$B$60)</f>
        <v>45628</v>
      </c>
      <c r="F266" s="47">
        <f>WORKDAY(B266, -5, 祝日!$B$2:$B$60)</f>
        <v>45642</v>
      </c>
    </row>
    <row r="267" spans="2:6" ht="16.5">
      <c r="B267" s="15">
        <v>45648</v>
      </c>
      <c r="C267" s="9" t="str">
        <f t="shared" si="4"/>
        <v>日</v>
      </c>
      <c r="D267" s="9" t="str">
        <f>IF(COUNTIF(祝日!$B$2:$B$28,ご提出期限早見表!B267)&gt;0,"フィリピン祝日",IF(COUNTIF(祝日!$B$31:$B$52,ご提出期限早見表!B267)&gt;0,"日本の祝日",IF(COUNTIF(祝日!$B$55:$B$60,ご提出期限早見表!B267)&gt;0,"休業日"," ")))</f>
        <v xml:space="preserve"> </v>
      </c>
      <c r="E267" s="47">
        <f>WORKDAY(B267, -15, 祝日!$B$2:$B$60)</f>
        <v>45628</v>
      </c>
      <c r="F267" s="47">
        <f>WORKDAY(B267, -5, 祝日!$B$2:$B$60)</f>
        <v>45642</v>
      </c>
    </row>
    <row r="268" spans="2:6" ht="16.5">
      <c r="B268" s="15">
        <v>45649</v>
      </c>
      <c r="C268" s="9" t="str">
        <f t="shared" si="4"/>
        <v>月</v>
      </c>
      <c r="D268" s="9" t="str">
        <f>IF(COUNTIF(祝日!$B$2:$B$28,ご提出期限早見表!B268)&gt;0,"フィリピン祝日",IF(COUNTIF(祝日!$B$31:$B$52,ご提出期限早見表!B268)&gt;0,"日本の祝日",IF(COUNTIF(祝日!$B$55:$B$60,ご提出期限早見表!B268)&gt;0,"休業日"," ")))</f>
        <v xml:space="preserve"> </v>
      </c>
      <c r="E268" s="47">
        <f>WORKDAY(B268, -15, 祝日!$B$2:$B$60)</f>
        <v>45628</v>
      </c>
      <c r="F268" s="47">
        <f>WORKDAY(B268, -5, 祝日!$B$2:$B$60)</f>
        <v>45642</v>
      </c>
    </row>
    <row r="269" spans="2:6" ht="16.5">
      <c r="B269" s="15">
        <v>45650</v>
      </c>
      <c r="C269" s="9" t="str">
        <f t="shared" si="4"/>
        <v>火</v>
      </c>
      <c r="D269" s="9" t="str">
        <f>IF(COUNTIF(祝日!$B$2:$B$28,ご提出期限早見表!B269)&gt;0,"フィリピン祝日",IF(COUNTIF(祝日!$B$31:$B$52,ご提出期限早見表!B269)&gt;0,"日本の祝日",IF(COUNTIF(祝日!$B$55:$B$60,ご提出期限早見表!B269)&gt;0,"休業日"," ")))</f>
        <v>フィリピン祝日</v>
      </c>
      <c r="E269" s="47">
        <f>WORKDAY(B269, -15, 祝日!$B$2:$B$60)</f>
        <v>45629</v>
      </c>
      <c r="F269" s="47">
        <f>WORKDAY(B269, -5, 祝日!$B$2:$B$60)</f>
        <v>45643</v>
      </c>
    </row>
    <row r="270" spans="2:6" ht="16.5">
      <c r="B270" s="15">
        <v>45651</v>
      </c>
      <c r="C270" s="9" t="str">
        <f t="shared" si="4"/>
        <v>水</v>
      </c>
      <c r="D270" s="9" t="str">
        <f>IF(COUNTIF(祝日!$B$2:$B$28,ご提出期限早見表!B270)&gt;0,"フィリピン祝日",IF(COUNTIF(祝日!$B$31:$B$52,ご提出期限早見表!B270)&gt;0,"日本の祝日",IF(COUNTIF(祝日!$B$55:$B$60,ご提出期限早見表!B270)&gt;0,"休業日"," ")))</f>
        <v>フィリピン祝日</v>
      </c>
      <c r="E270" s="47">
        <f>WORKDAY(B270, -15, 祝日!$B$2:$B$60)</f>
        <v>45629</v>
      </c>
      <c r="F270" s="47">
        <f>WORKDAY(B270, -5, 祝日!$B$2:$B$60)</f>
        <v>45643</v>
      </c>
    </row>
    <row r="271" spans="2:6" ht="16.5">
      <c r="B271" s="15">
        <v>45652</v>
      </c>
      <c r="C271" s="9" t="str">
        <f t="shared" si="4"/>
        <v>木</v>
      </c>
      <c r="D271" s="9" t="str">
        <f>IF(COUNTIF(祝日!$B$2:$B$28,ご提出期限早見表!B271)&gt;0,"フィリピン祝日",IF(COUNTIF(祝日!$B$31:$B$52,ご提出期限早見表!B271)&gt;0,"日本の祝日",IF(COUNTIF(祝日!$B$55:$B$60,ご提出期限早見表!B271)&gt;0,"休業日"," ")))</f>
        <v xml:space="preserve"> </v>
      </c>
      <c r="E271" s="47">
        <f>WORKDAY(B271, -15, 祝日!$B$2:$B$60)</f>
        <v>45629</v>
      </c>
      <c r="F271" s="47">
        <f>WORKDAY(B271, -5, 祝日!$B$2:$B$60)</f>
        <v>45643</v>
      </c>
    </row>
    <row r="272" spans="2:6" ht="16.5">
      <c r="B272" s="15">
        <v>45653</v>
      </c>
      <c r="C272" s="9" t="str">
        <f t="shared" si="4"/>
        <v>金</v>
      </c>
      <c r="D272" s="9" t="str">
        <f>IF(COUNTIF(祝日!$B$2:$B$28,ご提出期限早見表!B272)&gt;0,"フィリピン祝日",IF(COUNTIF(祝日!$B$31:$B$52,ご提出期限早見表!B272)&gt;0,"日本の祝日",IF(COUNTIF(祝日!$B$55:$B$60,ご提出期限早見表!B272)&gt;0,"休業日"," ")))</f>
        <v xml:space="preserve"> </v>
      </c>
      <c r="E272" s="47">
        <f>WORKDAY(B272, -15, 祝日!$B$2:$B$60)</f>
        <v>45630</v>
      </c>
      <c r="F272" s="47">
        <f>WORKDAY(B272, -5, 祝日!$B$2:$B$60)</f>
        <v>45644</v>
      </c>
    </row>
    <row r="273" spans="1:6" ht="16.5">
      <c r="B273" s="15">
        <v>45654</v>
      </c>
      <c r="C273" s="9" t="str">
        <f t="shared" si="4"/>
        <v>土</v>
      </c>
      <c r="D273" s="9" t="str">
        <f>IF(COUNTIF(祝日!$B$2:$B$28,ご提出期限早見表!B273)&gt;0,"フィリピン祝日",IF(COUNTIF(祝日!$B$31:$B$52,ご提出期限早見表!B273)&gt;0,"日本の祝日",IF(COUNTIF(祝日!$B$55:$B$60,ご提出期限早見表!B273)&gt;0,"休業日"," ")))</f>
        <v xml:space="preserve"> </v>
      </c>
      <c r="E273" s="47">
        <f>WORKDAY(B273, -15, 祝日!$B$2:$B$60)</f>
        <v>45631</v>
      </c>
      <c r="F273" s="47">
        <f>WORKDAY(B273, -5, 祝日!$B$2:$B$60)</f>
        <v>45645</v>
      </c>
    </row>
    <row r="274" spans="1:6" ht="16.5">
      <c r="B274" s="15">
        <v>45655</v>
      </c>
      <c r="C274" s="9" t="str">
        <f t="shared" si="4"/>
        <v>日</v>
      </c>
      <c r="D274" s="9" t="str">
        <f>IF(COUNTIF(祝日!$B$2:$B$28,ご提出期限早見表!B274)&gt;0,"フィリピン祝日",IF(COUNTIF(祝日!$B$31:$B$52,ご提出期限早見表!B274)&gt;0,"日本の祝日",IF(COUNTIF(祝日!$B$55:$B$60,ご提出期限早見表!B274)&gt;0,"休業日"," ")))</f>
        <v xml:space="preserve"> </v>
      </c>
      <c r="E274" s="47">
        <f>WORKDAY(B274, -15, 祝日!$B$2:$B$60)</f>
        <v>45631</v>
      </c>
      <c r="F274" s="47">
        <f>WORKDAY(B274, -5, 祝日!$B$2:$B$60)</f>
        <v>45645</v>
      </c>
    </row>
    <row r="275" spans="1:6" ht="16.5">
      <c r="B275" s="8">
        <v>45656</v>
      </c>
      <c r="C275" s="9" t="str">
        <f t="shared" si="4"/>
        <v>月</v>
      </c>
      <c r="D275" s="9" t="str">
        <f>IF(COUNTIF(祝日!$B$2:$B$28,ご提出期限早見表!B275)&gt;0,"フィリピン祝日",IF(COUNTIF(祝日!$B$31:$B$52,ご提出期限早見表!B275)&gt;0,"日本の祝日",IF(COUNTIF(祝日!$B$55:$B$60,ご提出期限早見表!B275)&gt;0,"休業日"," ")))</f>
        <v>フィリピン祝日</v>
      </c>
      <c r="E275" s="47">
        <f>WORKDAY(B275, -15, 祝日!$B$2:$B$60)</f>
        <v>45631</v>
      </c>
      <c r="F275" s="47">
        <f>WORKDAY(B275, -5, 祝日!$B$2:$B$60)</f>
        <v>45645</v>
      </c>
    </row>
    <row r="276" spans="1:6" ht="17.25" thickBot="1">
      <c r="A276" s="73"/>
      <c r="B276" s="48">
        <v>45657</v>
      </c>
      <c r="C276" s="49" t="str">
        <f t="shared" si="4"/>
        <v>火</v>
      </c>
      <c r="D276" s="49" t="str">
        <f>IF(COUNTIF(祝日!$B$2:$B$28,ご提出期限早見表!B276)&gt;0,"フィリピン祝日",IF(COUNTIF(祝日!$B$31:$B$52,ご提出期限早見表!B276)&gt;0,"日本の祝日",IF(COUNTIF(祝日!$B$55:$B$60,ご提出期限早見表!B276)&gt;0,"休業日"," ")))</f>
        <v>フィリピン祝日</v>
      </c>
      <c r="E276" s="71">
        <f>WORKDAY(B276, -15, 祝日!$B$2:$B$60)</f>
        <v>45631</v>
      </c>
      <c r="F276" s="71">
        <f>WORKDAY(B276, -5, 祝日!$B$2:$B$60)</f>
        <v>45645</v>
      </c>
    </row>
    <row r="277" spans="1:6" ht="16.5">
      <c r="A277" s="17" t="s">
        <v>29</v>
      </c>
      <c r="B277" s="15">
        <v>45658</v>
      </c>
      <c r="C277" s="16" t="str">
        <f t="shared" si="4"/>
        <v>水</v>
      </c>
      <c r="D277" s="16" t="str">
        <f>IF(COUNTIF(祝日!$B$2:$B$28,ご提出期限早見表!B277)&gt;0,"フィリピン祝日",IF(COUNTIF(祝日!$B$31:$B$52,ご提出期限早見表!B277)&gt;0,"日本の祝日",IF(COUNTIF(祝日!$B$55:$B$60,ご提出期限早見表!B277)&gt;0,"休業日"," ")))</f>
        <v>日本の祝日</v>
      </c>
      <c r="E277" s="47">
        <f>WORKDAY(B277, -15, 祝日!$B$2:$B$60)</f>
        <v>45631</v>
      </c>
      <c r="F277" s="47">
        <f>WORKDAY(B277, -5, 祝日!$B$2:$B$60)</f>
        <v>45645</v>
      </c>
    </row>
    <row r="278" spans="1:6" ht="16.5">
      <c r="B278" s="15">
        <v>45659</v>
      </c>
      <c r="C278" s="9" t="str">
        <f t="shared" si="4"/>
        <v>木</v>
      </c>
      <c r="D278" s="9" t="str">
        <f>IF(COUNTIF(祝日!$B$2:$B$28,ご提出期限早見表!B278)&gt;0,"フィリピン祝日",IF(COUNTIF(祝日!$B$31:$B$52,ご提出期限早見表!B278)&gt;0,"日本の祝日",IF(COUNTIF(祝日!$B$55:$B$60,ご提出期限早見表!B278)&gt;0,"休業日"," ")))</f>
        <v>休業日</v>
      </c>
      <c r="E278" s="47">
        <f>WORKDAY(B278, -15, 祝日!$B$2:$B$60)</f>
        <v>45631</v>
      </c>
      <c r="F278" s="47">
        <f>WORKDAY(B278, -5, 祝日!$B$2:$B$60)</f>
        <v>45645</v>
      </c>
    </row>
    <row r="279" spans="1:6" ht="16.5">
      <c r="B279" s="15">
        <v>45660</v>
      </c>
      <c r="C279" s="9" t="str">
        <f t="shared" si="4"/>
        <v>金</v>
      </c>
      <c r="D279" s="9" t="str">
        <f>IF(COUNTIF(祝日!$B$2:$B$28,ご提出期限早見表!B279)&gt;0,"フィリピン祝日",IF(COUNTIF(祝日!$B$31:$B$52,ご提出期限早見表!B279)&gt;0,"日本の祝日",IF(COUNTIF(祝日!$B$55:$B$60,ご提出期限早見表!B279)&gt;0,"休業日"," ")))</f>
        <v>休業日</v>
      </c>
      <c r="E279" s="47">
        <f>WORKDAY(B279, -15, 祝日!$B$2:$B$60)</f>
        <v>45631</v>
      </c>
      <c r="F279" s="47">
        <f>WORKDAY(B279, -5, 祝日!$B$2:$B$60)</f>
        <v>45645</v>
      </c>
    </row>
    <row r="280" spans="1:6" ht="16.5">
      <c r="B280" s="15">
        <v>45661</v>
      </c>
      <c r="C280" s="9" t="str">
        <f t="shared" si="4"/>
        <v>土</v>
      </c>
      <c r="D280" s="9" t="str">
        <f>IF(COUNTIF(祝日!$B$2:$B$28,ご提出期限早見表!B280)&gt;0,"フィリピン祝日",IF(COUNTIF(祝日!$B$31:$B$52,ご提出期限早見表!B280)&gt;0,"日本の祝日",IF(COUNTIF(祝日!$B$55:$B$60,ご提出期限早見表!B280)&gt;0,"休業日"," ")))</f>
        <v xml:space="preserve"> </v>
      </c>
      <c r="E280" s="47">
        <f>WORKDAY(B280, -15, 祝日!$B$2:$B$60)</f>
        <v>45631</v>
      </c>
      <c r="F280" s="47">
        <f>WORKDAY(B280, -5, 祝日!$B$2:$B$60)</f>
        <v>45645</v>
      </c>
    </row>
    <row r="281" spans="1:6" ht="16.5">
      <c r="B281" s="15">
        <v>45662</v>
      </c>
      <c r="C281" s="9" t="str">
        <f t="shared" si="4"/>
        <v>日</v>
      </c>
      <c r="D281" s="9" t="str">
        <f>IF(COUNTIF(祝日!$B$2:$B$28,ご提出期限早見表!B281)&gt;0,"フィリピン祝日",IF(COUNTIF(祝日!$B$31:$B$52,ご提出期限早見表!B281)&gt;0,"日本の祝日",IF(COUNTIF(祝日!$B$55:$B$60,ご提出期限早見表!B281)&gt;0,"休業日"," ")))</f>
        <v xml:space="preserve"> </v>
      </c>
      <c r="E281" s="47">
        <f>WORKDAY(B281, -15, 祝日!$B$2:$B$60)</f>
        <v>45631</v>
      </c>
      <c r="F281" s="47">
        <f>WORKDAY(B281, -5, 祝日!$B$2:$B$60)</f>
        <v>45645</v>
      </c>
    </row>
    <row r="282" spans="1:6" ht="16.5">
      <c r="B282" s="15">
        <v>45663</v>
      </c>
      <c r="C282" s="9" t="str">
        <f t="shared" si="4"/>
        <v>月</v>
      </c>
      <c r="D282" s="9" t="str">
        <f>IF(COUNTIF(祝日!$B$2:$B$28,ご提出期限早見表!B282)&gt;0,"フィリピン祝日",IF(COUNTIF(祝日!$B$31:$B$52,ご提出期限早見表!B282)&gt;0,"日本の祝日",IF(COUNTIF(祝日!$B$55:$B$60,ご提出期限早見表!B282)&gt;0,"休業日"," ")))</f>
        <v xml:space="preserve"> </v>
      </c>
      <c r="E282" s="47">
        <f>WORKDAY(B282, -15, 祝日!$B$2:$B$60)</f>
        <v>45631</v>
      </c>
      <c r="F282" s="47">
        <f>WORKDAY(B282, -5, 祝日!$B$2:$B$60)</f>
        <v>45645</v>
      </c>
    </row>
    <row r="283" spans="1:6" ht="16.5">
      <c r="B283" s="15">
        <v>45664</v>
      </c>
      <c r="C283" s="9" t="str">
        <f t="shared" si="4"/>
        <v>火</v>
      </c>
      <c r="D283" s="9" t="str">
        <f>IF(COUNTIF(祝日!$B$2:$B$28,ご提出期限早見表!B283)&gt;0,"フィリピン祝日",IF(COUNTIF(祝日!$B$31:$B$52,ご提出期限早見表!B283)&gt;0,"日本の祝日",IF(COUNTIF(祝日!$B$55:$B$60,ご提出期限早見表!B283)&gt;0,"休業日"," ")))</f>
        <v xml:space="preserve"> </v>
      </c>
      <c r="E283" s="47">
        <f>WORKDAY(B283, -15, 祝日!$B$2:$B$60)</f>
        <v>45632</v>
      </c>
      <c r="F283" s="47">
        <f>WORKDAY(B283, -5, 祝日!$B$2:$B$60)</f>
        <v>45646</v>
      </c>
    </row>
    <row r="284" spans="1:6" ht="16.5">
      <c r="B284" s="15">
        <v>45665</v>
      </c>
      <c r="C284" s="9" t="str">
        <f t="shared" si="4"/>
        <v>水</v>
      </c>
      <c r="D284" s="9" t="str">
        <f>IF(COUNTIF(祝日!$B$2:$B$28,ご提出期限早見表!B284)&gt;0,"フィリピン祝日",IF(COUNTIF(祝日!$B$31:$B$52,ご提出期限早見表!B284)&gt;0,"日本の祝日",IF(COUNTIF(祝日!$B$55:$B$60,ご提出期限早見表!B284)&gt;0,"休業日"," ")))</f>
        <v xml:space="preserve"> </v>
      </c>
      <c r="E284" s="47">
        <f>WORKDAY(B284, -15, 祝日!$B$2:$B$60)</f>
        <v>45635</v>
      </c>
      <c r="F284" s="47">
        <f>WORKDAY(B284, -5, 祝日!$B$2:$B$60)</f>
        <v>45649</v>
      </c>
    </row>
    <row r="285" spans="1:6" ht="16.5">
      <c r="B285" s="15">
        <v>45666</v>
      </c>
      <c r="C285" s="9" t="str">
        <f t="shared" si="4"/>
        <v>木</v>
      </c>
      <c r="D285" s="9" t="str">
        <f>IF(COUNTIF(祝日!$B$2:$B$28,ご提出期限早見表!B285)&gt;0,"フィリピン祝日",IF(COUNTIF(祝日!$B$31:$B$52,ご提出期限早見表!B285)&gt;0,"日本の祝日",IF(COUNTIF(祝日!$B$55:$B$60,ご提出期限早見表!B285)&gt;0,"休業日"," ")))</f>
        <v xml:space="preserve"> </v>
      </c>
      <c r="E285" s="47">
        <f>WORKDAY(B285, -15, 祝日!$B$2:$B$60)</f>
        <v>45636</v>
      </c>
      <c r="F285" s="47">
        <f>WORKDAY(B285, -5, 祝日!$B$2:$B$60)</f>
        <v>45652</v>
      </c>
    </row>
    <row r="286" spans="1:6" ht="16.5">
      <c r="B286" s="15">
        <v>45667</v>
      </c>
      <c r="C286" s="9" t="str">
        <f t="shared" si="4"/>
        <v>金</v>
      </c>
      <c r="D286" s="9" t="str">
        <f>IF(COUNTIF(祝日!$B$2:$B$28,ご提出期限早見表!B286)&gt;0,"フィリピン祝日",IF(COUNTIF(祝日!$B$31:$B$52,ご提出期限早見表!B286)&gt;0,"日本の祝日",IF(COUNTIF(祝日!$B$55:$B$60,ご提出期限早見表!B286)&gt;0,"休業日"," ")))</f>
        <v xml:space="preserve"> </v>
      </c>
      <c r="E286" s="47">
        <f>WORKDAY(B286, -15, 祝日!$B$2:$B$60)</f>
        <v>45637</v>
      </c>
      <c r="F286" s="47">
        <f>WORKDAY(B286, -5, 祝日!$B$2:$B$60)</f>
        <v>45653</v>
      </c>
    </row>
    <row r="287" spans="1:6" ht="16.5">
      <c r="B287" s="15">
        <v>45668</v>
      </c>
      <c r="C287" s="9" t="str">
        <f t="shared" si="4"/>
        <v>土</v>
      </c>
      <c r="D287" s="9" t="str">
        <f>IF(COUNTIF(祝日!$B$2:$B$28,ご提出期限早見表!B287)&gt;0,"フィリピン祝日",IF(COUNTIF(祝日!$B$31:$B$52,ご提出期限早見表!B287)&gt;0,"日本の祝日",IF(COUNTIF(祝日!$B$55:$B$60,ご提出期限早見表!B287)&gt;0,"休業日"," ")))</f>
        <v xml:space="preserve"> </v>
      </c>
      <c r="E287" s="47">
        <f>WORKDAY(B287, -15, 祝日!$B$2:$B$60)</f>
        <v>45638</v>
      </c>
      <c r="F287" s="47">
        <f>WORKDAY(B287, -5, 祝日!$B$2:$B$60)</f>
        <v>45663</v>
      </c>
    </row>
    <row r="288" spans="1:6" ht="16.5">
      <c r="B288" s="15">
        <v>45669</v>
      </c>
      <c r="C288" s="9" t="str">
        <f t="shared" si="4"/>
        <v>日</v>
      </c>
      <c r="D288" s="9" t="str">
        <f>IF(COUNTIF(祝日!$B$2:$B$28,ご提出期限早見表!B288)&gt;0,"フィリピン祝日",IF(COUNTIF(祝日!$B$31:$B$52,ご提出期限早見表!B288)&gt;0,"日本の祝日",IF(COUNTIF(祝日!$B$55:$B$60,ご提出期限早見表!B288)&gt;0,"休業日"," ")))</f>
        <v xml:space="preserve"> </v>
      </c>
      <c r="E288" s="47">
        <f>WORKDAY(B288, -15, 祝日!$B$2:$B$60)</f>
        <v>45638</v>
      </c>
      <c r="F288" s="47">
        <f>WORKDAY(B288, -5, 祝日!$B$2:$B$60)</f>
        <v>45663</v>
      </c>
    </row>
    <row r="289" spans="2:6" ht="16.5">
      <c r="B289" s="15">
        <v>45670</v>
      </c>
      <c r="C289" s="9" t="str">
        <f t="shared" si="4"/>
        <v>月</v>
      </c>
      <c r="D289" s="9" t="str">
        <f>IF(COUNTIF(祝日!$B$2:$B$28,ご提出期限早見表!B289)&gt;0,"フィリピン祝日",IF(COUNTIF(祝日!$B$31:$B$52,ご提出期限早見表!B289)&gt;0,"日本の祝日",IF(COUNTIF(祝日!$B$55:$B$60,ご提出期限早見表!B289)&gt;0,"休業日"," ")))</f>
        <v>日本の祝日</v>
      </c>
      <c r="E289" s="47">
        <f>WORKDAY(B289, -15, 祝日!$B$2:$B$60)</f>
        <v>45638</v>
      </c>
      <c r="F289" s="47">
        <f>WORKDAY(B289, -5, 祝日!$B$2:$B$60)</f>
        <v>45663</v>
      </c>
    </row>
    <row r="290" spans="2:6" ht="16.5">
      <c r="B290" s="15">
        <v>45671</v>
      </c>
      <c r="C290" s="9" t="str">
        <f t="shared" si="4"/>
        <v>火</v>
      </c>
      <c r="D290" s="9" t="str">
        <f>IF(COUNTIF(祝日!$B$2:$B$28,ご提出期限早見表!B290)&gt;0,"フィリピン祝日",IF(COUNTIF(祝日!$B$31:$B$52,ご提出期限早見表!B290)&gt;0,"日本の祝日",IF(COUNTIF(祝日!$B$55:$B$60,ご提出期限早見表!B290)&gt;0,"休業日"," ")))</f>
        <v xml:space="preserve"> </v>
      </c>
      <c r="E290" s="47">
        <f>WORKDAY(B290, -15, 祝日!$B$2:$B$60)</f>
        <v>45638</v>
      </c>
      <c r="F290" s="47">
        <f>WORKDAY(B290, -5, 祝日!$B$2:$B$60)</f>
        <v>45663</v>
      </c>
    </row>
    <row r="291" spans="2:6" ht="16.5">
      <c r="B291" s="15">
        <v>45672</v>
      </c>
      <c r="C291" s="9" t="str">
        <f t="shared" si="4"/>
        <v>水</v>
      </c>
      <c r="D291" s="9" t="str">
        <f>IF(COUNTIF(祝日!$B$2:$B$28,ご提出期限早見表!B291)&gt;0,"フィリピン祝日",IF(COUNTIF(祝日!$B$31:$B$52,ご提出期限早見表!B291)&gt;0,"日本の祝日",IF(COUNTIF(祝日!$B$55:$B$60,ご提出期限早見表!B291)&gt;0,"休業日"," ")))</f>
        <v xml:space="preserve"> </v>
      </c>
      <c r="E291" s="47">
        <f>WORKDAY(B291, -15, 祝日!$B$2:$B$60)</f>
        <v>45639</v>
      </c>
      <c r="F291" s="47">
        <f>WORKDAY(B291, -5, 祝日!$B$2:$B$60)</f>
        <v>45664</v>
      </c>
    </row>
    <row r="292" spans="2:6" ht="16.5">
      <c r="B292" s="15">
        <v>45673</v>
      </c>
      <c r="C292" s="9" t="str">
        <f t="shared" ref="C292:C355" si="5">TEXT(B292,"aaa")</f>
        <v>木</v>
      </c>
      <c r="D292" s="9" t="str">
        <f>IF(COUNTIF(祝日!$B$2:$B$28,ご提出期限早見表!B292)&gt;0,"フィリピン祝日",IF(COUNTIF(祝日!$B$31:$B$52,ご提出期限早見表!B292)&gt;0,"日本の祝日",IF(COUNTIF(祝日!$B$55:$B$60,ご提出期限早見表!B292)&gt;0,"休業日"," ")))</f>
        <v xml:space="preserve"> </v>
      </c>
      <c r="E292" s="47">
        <f>WORKDAY(B292, -15, 祝日!$B$2:$B$60)</f>
        <v>45642</v>
      </c>
      <c r="F292" s="47">
        <f>WORKDAY(B292, -5, 祝日!$B$2:$B$60)</f>
        <v>45665</v>
      </c>
    </row>
    <row r="293" spans="2:6" ht="16.5">
      <c r="B293" s="15">
        <v>45674</v>
      </c>
      <c r="C293" s="9" t="str">
        <f t="shared" si="5"/>
        <v>金</v>
      </c>
      <c r="D293" s="9" t="str">
        <f>IF(COUNTIF(祝日!$B$2:$B$28,ご提出期限早見表!B293)&gt;0,"フィリピン祝日",IF(COUNTIF(祝日!$B$31:$B$52,ご提出期限早見表!B293)&gt;0,"日本の祝日",IF(COUNTIF(祝日!$B$55:$B$60,ご提出期限早見表!B293)&gt;0,"休業日"," ")))</f>
        <v xml:space="preserve"> </v>
      </c>
      <c r="E293" s="47">
        <f>WORKDAY(B293, -15, 祝日!$B$2:$B$60)</f>
        <v>45643</v>
      </c>
      <c r="F293" s="47">
        <f>WORKDAY(B293, -5, 祝日!$B$2:$B$60)</f>
        <v>45666</v>
      </c>
    </row>
    <row r="294" spans="2:6" ht="16.5">
      <c r="B294" s="15">
        <v>45675</v>
      </c>
      <c r="C294" s="9" t="str">
        <f t="shared" si="5"/>
        <v>土</v>
      </c>
      <c r="D294" s="9" t="str">
        <f>IF(COUNTIF(祝日!$B$2:$B$28,ご提出期限早見表!B294)&gt;0,"フィリピン祝日",IF(COUNTIF(祝日!$B$31:$B$52,ご提出期限早見表!B294)&gt;0,"日本の祝日",IF(COUNTIF(祝日!$B$55:$B$60,ご提出期限早見表!B294)&gt;0,"休業日"," ")))</f>
        <v xml:space="preserve"> </v>
      </c>
      <c r="E294" s="47">
        <f>WORKDAY(B294, -15, 祝日!$B$2:$B$60)</f>
        <v>45644</v>
      </c>
      <c r="F294" s="47">
        <f>WORKDAY(B294, -5, 祝日!$B$2:$B$60)</f>
        <v>45667</v>
      </c>
    </row>
    <row r="295" spans="2:6" ht="16.5">
      <c r="B295" s="15">
        <v>45676</v>
      </c>
      <c r="C295" s="9" t="str">
        <f t="shared" si="5"/>
        <v>日</v>
      </c>
      <c r="D295" s="9" t="str">
        <f>IF(COUNTIF(祝日!$B$2:$B$28,ご提出期限早見表!B295)&gt;0,"フィリピン祝日",IF(COUNTIF(祝日!$B$31:$B$52,ご提出期限早見表!B295)&gt;0,"日本の祝日",IF(COUNTIF(祝日!$B$55:$B$60,ご提出期限早見表!B295)&gt;0,"休業日"," ")))</f>
        <v xml:space="preserve"> </v>
      </c>
      <c r="E295" s="47">
        <f>WORKDAY(B295, -15, 祝日!$B$2:$B$60)</f>
        <v>45644</v>
      </c>
      <c r="F295" s="47">
        <f>WORKDAY(B295, -5, 祝日!$B$2:$B$60)</f>
        <v>45667</v>
      </c>
    </row>
    <row r="296" spans="2:6" ht="16.5">
      <c r="B296" s="15">
        <v>45677</v>
      </c>
      <c r="C296" s="9" t="str">
        <f t="shared" si="5"/>
        <v>月</v>
      </c>
      <c r="D296" s="9" t="str">
        <f>IF(COUNTIF(祝日!$B$2:$B$28,ご提出期限早見表!B296)&gt;0,"フィリピン祝日",IF(COUNTIF(祝日!$B$31:$B$52,ご提出期限早見表!B296)&gt;0,"日本の祝日",IF(COUNTIF(祝日!$B$55:$B$60,ご提出期限早見表!B296)&gt;0,"休業日"," ")))</f>
        <v xml:space="preserve"> </v>
      </c>
      <c r="E296" s="47">
        <f>WORKDAY(B296, -15, 祝日!$B$2:$B$60)</f>
        <v>45644</v>
      </c>
      <c r="F296" s="47">
        <f>WORKDAY(B296, -5, 祝日!$B$2:$B$60)</f>
        <v>45667</v>
      </c>
    </row>
    <row r="297" spans="2:6" ht="16.5">
      <c r="B297" s="15">
        <v>45678</v>
      </c>
      <c r="C297" s="9" t="str">
        <f t="shared" si="5"/>
        <v>火</v>
      </c>
      <c r="D297" s="9" t="str">
        <f>IF(COUNTIF(祝日!$B$2:$B$28,ご提出期限早見表!B297)&gt;0,"フィリピン祝日",IF(COUNTIF(祝日!$B$31:$B$52,ご提出期限早見表!B297)&gt;0,"日本の祝日",IF(COUNTIF(祝日!$B$55:$B$60,ご提出期限早見表!B297)&gt;0,"休業日"," ")))</f>
        <v xml:space="preserve"> </v>
      </c>
      <c r="E297" s="47">
        <f>WORKDAY(B297, -15, 祝日!$B$2:$B$60)</f>
        <v>45645</v>
      </c>
      <c r="F297" s="47">
        <f>WORKDAY(B297, -5, 祝日!$B$2:$B$60)</f>
        <v>45671</v>
      </c>
    </row>
    <row r="298" spans="2:6" ht="16.5">
      <c r="B298" s="15">
        <v>45679</v>
      </c>
      <c r="C298" s="9" t="str">
        <f t="shared" si="5"/>
        <v>水</v>
      </c>
      <c r="D298" s="9" t="str">
        <f>IF(COUNTIF(祝日!$B$2:$B$28,ご提出期限早見表!B298)&gt;0,"フィリピン祝日",IF(COUNTIF(祝日!$B$31:$B$52,ご提出期限早見表!B298)&gt;0,"日本の祝日",IF(COUNTIF(祝日!$B$55:$B$60,ご提出期限早見表!B298)&gt;0,"休業日"," ")))</f>
        <v xml:space="preserve"> </v>
      </c>
      <c r="E298" s="47">
        <f>WORKDAY(B298, -15, 祝日!$B$2:$B$60)</f>
        <v>45646</v>
      </c>
      <c r="F298" s="47">
        <f>WORKDAY(B298, -5, 祝日!$B$2:$B$60)</f>
        <v>45672</v>
      </c>
    </row>
    <row r="299" spans="2:6" ht="16.5">
      <c r="B299" s="15">
        <v>45680</v>
      </c>
      <c r="C299" s="9" t="str">
        <f t="shared" si="5"/>
        <v>木</v>
      </c>
      <c r="D299" s="9" t="str">
        <f>IF(COUNTIF(祝日!$B$2:$B$28,ご提出期限早見表!B299)&gt;0,"フィリピン祝日",IF(COUNTIF(祝日!$B$31:$B$52,ご提出期限早見表!B299)&gt;0,"日本の祝日",IF(COUNTIF(祝日!$B$55:$B$60,ご提出期限早見表!B299)&gt;0,"休業日"," ")))</f>
        <v xml:space="preserve"> </v>
      </c>
      <c r="E299" s="47">
        <f>WORKDAY(B299, -15, 祝日!$B$2:$B$60)</f>
        <v>45649</v>
      </c>
      <c r="F299" s="47">
        <f>WORKDAY(B299, -5, 祝日!$B$2:$B$60)</f>
        <v>45673</v>
      </c>
    </row>
    <row r="300" spans="2:6" ht="16.5">
      <c r="B300" s="15">
        <v>45681</v>
      </c>
      <c r="C300" s="9" t="str">
        <f t="shared" si="5"/>
        <v>金</v>
      </c>
      <c r="D300" s="9" t="str">
        <f>IF(COUNTIF(祝日!$B$2:$B$28,ご提出期限早見表!B300)&gt;0,"フィリピン祝日",IF(COUNTIF(祝日!$B$31:$B$52,ご提出期限早見表!B300)&gt;0,"日本の祝日",IF(COUNTIF(祝日!$B$55:$B$60,ご提出期限早見表!B300)&gt;0,"休業日"," ")))</f>
        <v xml:space="preserve"> </v>
      </c>
      <c r="E300" s="47">
        <f>WORKDAY(B300, -15, 祝日!$B$2:$B$60)</f>
        <v>45652</v>
      </c>
      <c r="F300" s="47">
        <f>WORKDAY(B300, -5, 祝日!$B$2:$B$60)</f>
        <v>45674</v>
      </c>
    </row>
    <row r="301" spans="2:6" ht="16.5">
      <c r="B301" s="15">
        <v>45682</v>
      </c>
      <c r="C301" s="9" t="str">
        <f t="shared" si="5"/>
        <v>土</v>
      </c>
      <c r="D301" s="9" t="str">
        <f>IF(COUNTIF(祝日!$B$2:$B$28,ご提出期限早見表!B301)&gt;0,"フィリピン祝日",IF(COUNTIF(祝日!$B$31:$B$52,ご提出期限早見表!B301)&gt;0,"日本の祝日",IF(COUNTIF(祝日!$B$55:$B$60,ご提出期限早見表!B301)&gt;0,"休業日"," ")))</f>
        <v xml:space="preserve"> </v>
      </c>
      <c r="E301" s="47">
        <f>WORKDAY(B301, -15, 祝日!$B$2:$B$60)</f>
        <v>45653</v>
      </c>
      <c r="F301" s="47">
        <f>WORKDAY(B301, -5, 祝日!$B$2:$B$60)</f>
        <v>45677</v>
      </c>
    </row>
    <row r="302" spans="2:6" ht="16.5">
      <c r="B302" s="15">
        <v>45683</v>
      </c>
      <c r="C302" s="9" t="str">
        <f t="shared" si="5"/>
        <v>日</v>
      </c>
      <c r="D302" s="9" t="str">
        <f>IF(COUNTIF(祝日!$B$2:$B$28,ご提出期限早見表!B302)&gt;0,"フィリピン祝日",IF(COUNTIF(祝日!$B$31:$B$52,ご提出期限早見表!B302)&gt;0,"日本の祝日",IF(COUNTIF(祝日!$B$55:$B$60,ご提出期限早見表!B302)&gt;0,"休業日"," ")))</f>
        <v xml:space="preserve"> </v>
      </c>
      <c r="E302" s="47">
        <f>WORKDAY(B302, -15, 祝日!$B$2:$B$60)</f>
        <v>45653</v>
      </c>
      <c r="F302" s="47">
        <f>WORKDAY(B302, -5, 祝日!$B$2:$B$60)</f>
        <v>45677</v>
      </c>
    </row>
    <row r="303" spans="2:6" ht="16.5">
      <c r="B303" s="15">
        <v>45684</v>
      </c>
      <c r="C303" s="9" t="str">
        <f t="shared" si="5"/>
        <v>月</v>
      </c>
      <c r="D303" s="9" t="str">
        <f>IF(COUNTIF(祝日!$B$2:$B$28,ご提出期限早見表!B303)&gt;0,"フィリピン祝日",IF(COUNTIF(祝日!$B$31:$B$52,ご提出期限早見表!B303)&gt;0,"日本の祝日",IF(COUNTIF(祝日!$B$55:$B$60,ご提出期限早見表!B303)&gt;0,"休業日"," ")))</f>
        <v xml:space="preserve"> </v>
      </c>
      <c r="E303" s="47">
        <f>WORKDAY(B303, -15, 祝日!$B$2:$B$60)</f>
        <v>45653</v>
      </c>
      <c r="F303" s="47">
        <f>WORKDAY(B303, -5, 祝日!$B$2:$B$60)</f>
        <v>45677</v>
      </c>
    </row>
    <row r="304" spans="2:6" ht="16.5">
      <c r="B304" s="15">
        <v>45685</v>
      </c>
      <c r="C304" s="9" t="str">
        <f t="shared" si="5"/>
        <v>火</v>
      </c>
      <c r="D304" s="9" t="str">
        <f>IF(COUNTIF(祝日!$B$2:$B$28,ご提出期限早見表!B304)&gt;0,"フィリピン祝日",IF(COUNTIF(祝日!$B$31:$B$52,ご提出期限早見表!B304)&gt;0,"日本の祝日",IF(COUNTIF(祝日!$B$55:$B$60,ご提出期限早見表!B304)&gt;0,"休業日"," ")))</f>
        <v xml:space="preserve"> </v>
      </c>
      <c r="E304" s="47">
        <f>WORKDAY(B304, -15, 祝日!$B$2:$B$60)</f>
        <v>45663</v>
      </c>
      <c r="F304" s="47">
        <f>WORKDAY(B304, -5, 祝日!$B$2:$B$60)</f>
        <v>45678</v>
      </c>
    </row>
    <row r="305" spans="1:6" ht="16.5">
      <c r="B305" s="15">
        <v>45686</v>
      </c>
      <c r="C305" s="9" t="str">
        <f t="shared" si="5"/>
        <v>水</v>
      </c>
      <c r="D305" s="9" t="str">
        <f>IF(COUNTIF(祝日!$B$2:$B$28,ご提出期限早見表!B305)&gt;0,"フィリピン祝日",IF(COUNTIF(祝日!$B$31:$B$52,ご提出期限早見表!B305)&gt;0,"日本の祝日",IF(COUNTIF(祝日!$B$55:$B$60,ご提出期限早見表!B305)&gt;0,"休業日"," ")))</f>
        <v>フィリピン祝日</v>
      </c>
      <c r="E305" s="47">
        <f>WORKDAY(B305, -15, 祝日!$B$2:$B$60)</f>
        <v>45664</v>
      </c>
      <c r="F305" s="47">
        <f>WORKDAY(B305, -5, 祝日!$B$2:$B$60)</f>
        <v>45679</v>
      </c>
    </row>
    <row r="306" spans="1:6" ht="16.5">
      <c r="B306" s="8">
        <v>45687</v>
      </c>
      <c r="C306" s="9" t="str">
        <f t="shared" si="5"/>
        <v>木</v>
      </c>
      <c r="D306" s="9" t="str">
        <f>IF(COUNTIF(祝日!$B$2:$B$28,ご提出期限早見表!B306)&gt;0,"フィリピン祝日",IF(COUNTIF(祝日!$B$31:$B$52,ご提出期限早見表!B306)&gt;0,"日本の祝日",IF(COUNTIF(祝日!$B$55:$B$60,ご提出期限早見表!B306)&gt;0,"休業日"," ")))</f>
        <v xml:space="preserve"> </v>
      </c>
      <c r="E306" s="47">
        <f>WORKDAY(B306, -15, 祝日!$B$2:$B$60)</f>
        <v>45664</v>
      </c>
      <c r="F306" s="47">
        <f>WORKDAY(B306, -5, 祝日!$B$2:$B$60)</f>
        <v>45679</v>
      </c>
    </row>
    <row r="307" spans="1:6" ht="17.25" thickBot="1">
      <c r="A307" s="73"/>
      <c r="B307" s="48">
        <v>45688</v>
      </c>
      <c r="C307" s="49" t="str">
        <f t="shared" si="5"/>
        <v>金</v>
      </c>
      <c r="D307" s="49" t="str">
        <f>IF(COUNTIF(祝日!$B$2:$B$28,ご提出期限早見表!B307)&gt;0,"フィリピン祝日",IF(COUNTIF(祝日!$B$31:$B$52,ご提出期限早見表!B307)&gt;0,"日本の祝日",IF(COUNTIF(祝日!$B$55:$B$60,ご提出期限早見表!B307)&gt;0,"休業日"," ")))</f>
        <v xml:space="preserve"> </v>
      </c>
      <c r="E307" s="71">
        <f>WORKDAY(B307, -15, 祝日!$B$2:$B$60)</f>
        <v>45665</v>
      </c>
      <c r="F307" s="71">
        <f>WORKDAY(B307, -5, 祝日!$B$2:$B$60)</f>
        <v>45680</v>
      </c>
    </row>
    <row r="308" spans="1:6" ht="16.5">
      <c r="A308" s="17" t="s">
        <v>30</v>
      </c>
      <c r="B308" s="15">
        <v>45689</v>
      </c>
      <c r="C308" s="16" t="str">
        <f t="shared" si="5"/>
        <v>土</v>
      </c>
      <c r="D308" s="16" t="str">
        <f>IF(COUNTIF(祝日!$B$2:$B$28,ご提出期限早見表!B308)&gt;0,"フィリピン祝日",IF(COUNTIF(祝日!$B$31:$B$52,ご提出期限早見表!B308)&gt;0,"日本の祝日",IF(COUNTIF(祝日!$B$55:$B$60,ご提出期限早見表!B308)&gt;0,"休業日"," ")))</f>
        <v xml:space="preserve"> </v>
      </c>
      <c r="E308" s="47">
        <f>WORKDAY(B308, -15, 祝日!$B$2:$B$60)</f>
        <v>45666</v>
      </c>
      <c r="F308" s="47">
        <f>WORKDAY(B308, -5, 祝日!$B$2:$B$60)</f>
        <v>45681</v>
      </c>
    </row>
    <row r="309" spans="1:6" ht="16.5">
      <c r="B309" s="15">
        <v>45690</v>
      </c>
      <c r="C309" s="16" t="str">
        <f t="shared" si="5"/>
        <v>日</v>
      </c>
      <c r="D309" s="16" t="str">
        <f>IF(COUNTIF(祝日!$B$2:$B$28,ご提出期限早見表!B309)&gt;0,"フィリピン祝日",IF(COUNTIF(祝日!$B$31:$B$52,ご提出期限早見表!B309)&gt;0,"日本の祝日",IF(COUNTIF(祝日!$B$55:$B$60,ご提出期限早見表!B309)&gt;0,"休業日"," ")))</f>
        <v xml:space="preserve"> </v>
      </c>
      <c r="E309" s="47">
        <f>WORKDAY(B309, -15, 祝日!$B$2:$B$60)</f>
        <v>45666</v>
      </c>
      <c r="F309" s="47">
        <f>WORKDAY(B309, -5, 祝日!$B$2:$B$60)</f>
        <v>45681</v>
      </c>
    </row>
    <row r="310" spans="1:6" ht="16.5">
      <c r="B310" s="15">
        <v>45691</v>
      </c>
      <c r="C310" s="9" t="str">
        <f t="shared" si="5"/>
        <v>月</v>
      </c>
      <c r="D310" s="9" t="str">
        <f>IF(COUNTIF(祝日!$B$2:$B$28,ご提出期限早見表!B310)&gt;0,"フィリピン祝日",IF(COUNTIF(祝日!$B$31:$B$52,ご提出期限早見表!B310)&gt;0,"日本の祝日",IF(COUNTIF(祝日!$B$55:$B$60,ご提出期限早見表!B310)&gt;0,"休業日"," ")))</f>
        <v xml:space="preserve"> </v>
      </c>
      <c r="E310" s="47">
        <f>WORKDAY(B310, -15, 祝日!$B$2:$B$60)</f>
        <v>45666</v>
      </c>
      <c r="F310" s="47">
        <f>WORKDAY(B310, -5, 祝日!$B$2:$B$60)</f>
        <v>45681</v>
      </c>
    </row>
    <row r="311" spans="1:6" ht="16.5">
      <c r="B311" s="15">
        <v>45692</v>
      </c>
      <c r="C311" s="9" t="str">
        <f t="shared" si="5"/>
        <v>火</v>
      </c>
      <c r="D311" s="9" t="str">
        <f>IF(COUNTIF(祝日!$B$2:$B$28,ご提出期限早見表!B311)&gt;0,"フィリピン祝日",IF(COUNTIF(祝日!$B$31:$B$52,ご提出期限早見表!B311)&gt;0,"日本の祝日",IF(COUNTIF(祝日!$B$55:$B$60,ご提出期限早見表!B311)&gt;0,"休業日"," ")))</f>
        <v xml:space="preserve"> </v>
      </c>
      <c r="E311" s="47">
        <f>WORKDAY(B311, -15, 祝日!$B$2:$B$60)</f>
        <v>45667</v>
      </c>
      <c r="F311" s="47">
        <f>WORKDAY(B311, -5, 祝日!$B$2:$B$60)</f>
        <v>45684</v>
      </c>
    </row>
    <row r="312" spans="1:6" ht="16.5">
      <c r="B312" s="15">
        <v>45693</v>
      </c>
      <c r="C312" s="9" t="str">
        <f t="shared" si="5"/>
        <v>水</v>
      </c>
      <c r="D312" s="9" t="str">
        <f>IF(COUNTIF(祝日!$B$2:$B$28,ご提出期限早見表!B312)&gt;0,"フィリピン祝日",IF(COUNTIF(祝日!$B$31:$B$52,ご提出期限早見表!B312)&gt;0,"日本の祝日",IF(COUNTIF(祝日!$B$55:$B$60,ご提出期限早見表!B312)&gt;0,"休業日"," ")))</f>
        <v xml:space="preserve"> </v>
      </c>
      <c r="E312" s="47">
        <f>WORKDAY(B312, -15, 祝日!$B$2:$B$60)</f>
        <v>45671</v>
      </c>
      <c r="F312" s="47">
        <f>WORKDAY(B312, -5, 祝日!$B$2:$B$60)</f>
        <v>45685</v>
      </c>
    </row>
    <row r="313" spans="1:6" ht="16.5">
      <c r="B313" s="15">
        <v>45694</v>
      </c>
      <c r="C313" s="9" t="str">
        <f t="shared" si="5"/>
        <v>木</v>
      </c>
      <c r="D313" s="9" t="str">
        <f>IF(COUNTIF(祝日!$B$2:$B$28,ご提出期限早見表!B313)&gt;0,"フィリピン祝日",IF(COUNTIF(祝日!$B$31:$B$52,ご提出期限早見表!B313)&gt;0,"日本の祝日",IF(COUNTIF(祝日!$B$55:$B$60,ご提出期限早見表!B313)&gt;0,"休業日"," ")))</f>
        <v xml:space="preserve"> </v>
      </c>
      <c r="E313" s="47">
        <f>WORKDAY(B313, -15, 祝日!$B$2:$B$60)</f>
        <v>45672</v>
      </c>
      <c r="F313" s="47">
        <f>WORKDAY(B313, -5, 祝日!$B$2:$B$60)</f>
        <v>45687</v>
      </c>
    </row>
    <row r="314" spans="1:6" ht="16.5">
      <c r="B314" s="15">
        <v>45695</v>
      </c>
      <c r="C314" s="9" t="str">
        <f t="shared" si="5"/>
        <v>金</v>
      </c>
      <c r="D314" s="9" t="str">
        <f>IF(COUNTIF(祝日!$B$2:$B$28,ご提出期限早見表!B314)&gt;0,"フィリピン祝日",IF(COUNTIF(祝日!$B$31:$B$52,ご提出期限早見表!B314)&gt;0,"日本の祝日",IF(COUNTIF(祝日!$B$55:$B$60,ご提出期限早見表!B314)&gt;0,"休業日"," ")))</f>
        <v xml:space="preserve"> </v>
      </c>
      <c r="E314" s="47">
        <f>WORKDAY(B314, -15, 祝日!$B$2:$B$60)</f>
        <v>45673</v>
      </c>
      <c r="F314" s="47">
        <f>WORKDAY(B314, -5, 祝日!$B$2:$B$60)</f>
        <v>45688</v>
      </c>
    </row>
    <row r="315" spans="1:6" ht="16.5">
      <c r="B315" s="15">
        <v>45696</v>
      </c>
      <c r="C315" s="9" t="str">
        <f t="shared" si="5"/>
        <v>土</v>
      </c>
      <c r="D315" s="9" t="str">
        <f>IF(COUNTIF(祝日!$B$2:$B$28,ご提出期限早見表!B315)&gt;0,"フィリピン祝日",IF(COUNTIF(祝日!$B$31:$B$52,ご提出期限早見表!B315)&gt;0,"日本の祝日",IF(COUNTIF(祝日!$B$55:$B$60,ご提出期限早見表!B315)&gt;0,"休業日"," ")))</f>
        <v xml:space="preserve"> </v>
      </c>
      <c r="E315" s="47">
        <f>WORKDAY(B315, -15, 祝日!$B$2:$B$60)</f>
        <v>45674</v>
      </c>
      <c r="F315" s="47">
        <f>WORKDAY(B315, -5, 祝日!$B$2:$B$60)</f>
        <v>45691</v>
      </c>
    </row>
    <row r="316" spans="1:6" ht="16.5">
      <c r="B316" s="15">
        <v>45697</v>
      </c>
      <c r="C316" s="9" t="str">
        <f t="shared" si="5"/>
        <v>日</v>
      </c>
      <c r="D316" s="9" t="str">
        <f>IF(COUNTIF(祝日!$B$2:$B$28,ご提出期限早見表!B316)&gt;0,"フィリピン祝日",IF(COUNTIF(祝日!$B$31:$B$52,ご提出期限早見表!B316)&gt;0,"日本の祝日",IF(COUNTIF(祝日!$B$55:$B$60,ご提出期限早見表!B316)&gt;0,"休業日"," ")))</f>
        <v xml:space="preserve"> </v>
      </c>
      <c r="E316" s="47">
        <f>WORKDAY(B316, -15, 祝日!$B$2:$B$60)</f>
        <v>45674</v>
      </c>
      <c r="F316" s="47">
        <f>WORKDAY(B316, -5, 祝日!$B$2:$B$60)</f>
        <v>45691</v>
      </c>
    </row>
    <row r="317" spans="1:6" ht="16.5">
      <c r="B317" s="15">
        <v>45698</v>
      </c>
      <c r="C317" s="9" t="str">
        <f t="shared" si="5"/>
        <v>月</v>
      </c>
      <c r="D317" s="9" t="str">
        <f>IF(COUNTIF(祝日!$B$2:$B$28,ご提出期限早見表!B317)&gt;0,"フィリピン祝日",IF(COUNTIF(祝日!$B$31:$B$52,ご提出期限早見表!B317)&gt;0,"日本の祝日",IF(COUNTIF(祝日!$B$55:$B$60,ご提出期限早見表!B317)&gt;0,"休業日"," ")))</f>
        <v xml:space="preserve"> </v>
      </c>
      <c r="E317" s="47">
        <f>WORKDAY(B317, -15, 祝日!$B$2:$B$60)</f>
        <v>45674</v>
      </c>
      <c r="F317" s="47">
        <f>WORKDAY(B317, -5, 祝日!$B$2:$B$60)</f>
        <v>45691</v>
      </c>
    </row>
    <row r="318" spans="1:6" ht="16.5">
      <c r="B318" s="15">
        <v>45699</v>
      </c>
      <c r="C318" s="9" t="str">
        <f t="shared" si="5"/>
        <v>火</v>
      </c>
      <c r="D318" s="9" t="str">
        <f>IF(COUNTIF(祝日!$B$2:$B$28,ご提出期限早見表!B318)&gt;0,"フィリピン祝日",IF(COUNTIF(祝日!$B$31:$B$52,ご提出期限早見表!B318)&gt;0,"日本の祝日",IF(COUNTIF(祝日!$B$55:$B$60,ご提出期限早見表!B318)&gt;0,"休業日"," ")))</f>
        <v>日本の祝日</v>
      </c>
      <c r="E318" s="47">
        <f>WORKDAY(B318, -15, 祝日!$B$2:$B$60)</f>
        <v>45677</v>
      </c>
      <c r="F318" s="47">
        <f>WORKDAY(B318, -5, 祝日!$B$2:$B$60)</f>
        <v>45692</v>
      </c>
    </row>
    <row r="319" spans="1:6" ht="16.5">
      <c r="B319" s="15">
        <v>45700</v>
      </c>
      <c r="C319" s="9" t="str">
        <f t="shared" si="5"/>
        <v>水</v>
      </c>
      <c r="D319" s="9" t="str">
        <f>IF(COUNTIF(祝日!$B$2:$B$28,ご提出期限早見表!B319)&gt;0,"フィリピン祝日",IF(COUNTIF(祝日!$B$31:$B$52,ご提出期限早見表!B319)&gt;0,"日本の祝日",IF(COUNTIF(祝日!$B$55:$B$60,ご提出期限早見表!B319)&gt;0,"休業日"," ")))</f>
        <v xml:space="preserve"> </v>
      </c>
      <c r="E319" s="47">
        <f>WORKDAY(B319, -15, 祝日!$B$2:$B$60)</f>
        <v>45677</v>
      </c>
      <c r="F319" s="47">
        <f>WORKDAY(B319, -5, 祝日!$B$2:$B$60)</f>
        <v>45692</v>
      </c>
    </row>
    <row r="320" spans="1:6" ht="16.5">
      <c r="B320" s="15">
        <v>45701</v>
      </c>
      <c r="C320" s="9" t="str">
        <f t="shared" si="5"/>
        <v>木</v>
      </c>
      <c r="D320" s="9" t="str">
        <f>IF(COUNTIF(祝日!$B$2:$B$28,ご提出期限早見表!B320)&gt;0,"フィリピン祝日",IF(COUNTIF(祝日!$B$31:$B$52,ご提出期限早見表!B320)&gt;0,"日本の祝日",IF(COUNTIF(祝日!$B$55:$B$60,ご提出期限早見表!B320)&gt;0,"休業日"," ")))</f>
        <v xml:space="preserve"> </v>
      </c>
      <c r="E320" s="47">
        <f>WORKDAY(B320, -15, 祝日!$B$2:$B$60)</f>
        <v>45678</v>
      </c>
      <c r="F320" s="47">
        <f>WORKDAY(B320, -5, 祝日!$B$2:$B$60)</f>
        <v>45693</v>
      </c>
    </row>
    <row r="321" spans="1:6" ht="16.5">
      <c r="B321" s="15">
        <v>45702</v>
      </c>
      <c r="C321" s="9" t="str">
        <f t="shared" si="5"/>
        <v>金</v>
      </c>
      <c r="D321" s="9" t="str">
        <f>IF(COUNTIF(祝日!$B$2:$B$28,ご提出期限早見表!B321)&gt;0,"フィリピン祝日",IF(COUNTIF(祝日!$B$31:$B$52,ご提出期限早見表!B321)&gt;0,"日本の祝日",IF(COUNTIF(祝日!$B$55:$B$60,ご提出期限早見表!B321)&gt;0,"休業日"," ")))</f>
        <v xml:space="preserve"> </v>
      </c>
      <c r="E321" s="47">
        <f>WORKDAY(B321, -15, 祝日!$B$2:$B$60)</f>
        <v>45679</v>
      </c>
      <c r="F321" s="47">
        <f>WORKDAY(B321, -5, 祝日!$B$2:$B$60)</f>
        <v>45694</v>
      </c>
    </row>
    <row r="322" spans="1:6" ht="16.5">
      <c r="B322" s="15">
        <v>45703</v>
      </c>
      <c r="C322" s="9" t="str">
        <f t="shared" si="5"/>
        <v>土</v>
      </c>
      <c r="D322" s="9" t="str">
        <f>IF(COUNTIF(祝日!$B$2:$B$28,ご提出期限早見表!B322)&gt;0,"フィリピン祝日",IF(COUNTIF(祝日!$B$31:$B$52,ご提出期限早見表!B322)&gt;0,"日本の祝日",IF(COUNTIF(祝日!$B$55:$B$60,ご提出期限早見表!B322)&gt;0,"休業日"," ")))</f>
        <v xml:space="preserve"> </v>
      </c>
      <c r="E322" s="47">
        <f>WORKDAY(B322, -15, 祝日!$B$2:$B$60)</f>
        <v>45680</v>
      </c>
      <c r="F322" s="47">
        <f>WORKDAY(B322, -5, 祝日!$B$2:$B$60)</f>
        <v>45695</v>
      </c>
    </row>
    <row r="323" spans="1:6" ht="16.5">
      <c r="B323" s="15">
        <v>45704</v>
      </c>
      <c r="C323" s="9" t="str">
        <f t="shared" si="5"/>
        <v>日</v>
      </c>
      <c r="D323" s="9" t="str">
        <f>IF(COUNTIF(祝日!$B$2:$B$28,ご提出期限早見表!B323)&gt;0,"フィリピン祝日",IF(COUNTIF(祝日!$B$31:$B$52,ご提出期限早見表!B323)&gt;0,"日本の祝日",IF(COUNTIF(祝日!$B$55:$B$60,ご提出期限早見表!B323)&gt;0,"休業日"," ")))</f>
        <v xml:space="preserve"> </v>
      </c>
      <c r="E323" s="47">
        <f>WORKDAY(B323, -15, 祝日!$B$2:$B$60)</f>
        <v>45680</v>
      </c>
      <c r="F323" s="47">
        <f>WORKDAY(B323, -5, 祝日!$B$2:$B$60)</f>
        <v>45695</v>
      </c>
    </row>
    <row r="324" spans="1:6" ht="16.5">
      <c r="B324" s="15">
        <v>45705</v>
      </c>
      <c r="C324" s="9" t="str">
        <f t="shared" si="5"/>
        <v>月</v>
      </c>
      <c r="D324" s="9" t="str">
        <f>IF(COUNTIF(祝日!$B$2:$B$28,ご提出期限早見表!B324)&gt;0,"フィリピン祝日",IF(COUNTIF(祝日!$B$31:$B$52,ご提出期限早見表!B324)&gt;0,"日本の祝日",IF(COUNTIF(祝日!$B$55:$B$60,ご提出期限早見表!B324)&gt;0,"休業日"," ")))</f>
        <v xml:space="preserve"> </v>
      </c>
      <c r="E324" s="47">
        <f>WORKDAY(B324, -15, 祝日!$B$2:$B$60)</f>
        <v>45680</v>
      </c>
      <c r="F324" s="47">
        <f>WORKDAY(B324, -5, 祝日!$B$2:$B$60)</f>
        <v>45695</v>
      </c>
    </row>
    <row r="325" spans="1:6" ht="16.5">
      <c r="B325" s="15">
        <v>45706</v>
      </c>
      <c r="C325" s="9" t="str">
        <f t="shared" si="5"/>
        <v>火</v>
      </c>
      <c r="D325" s="9" t="str">
        <f>IF(COUNTIF(祝日!$B$2:$B$28,ご提出期限早見表!B325)&gt;0,"フィリピン祝日",IF(COUNTIF(祝日!$B$31:$B$52,ご提出期限早見表!B325)&gt;0,"日本の祝日",IF(COUNTIF(祝日!$B$55:$B$60,ご提出期限早見表!B325)&gt;0,"休業日"," ")))</f>
        <v xml:space="preserve"> </v>
      </c>
      <c r="E325" s="47">
        <f>WORKDAY(B325, -15, 祝日!$B$2:$B$60)</f>
        <v>45681</v>
      </c>
      <c r="F325" s="47">
        <f>WORKDAY(B325, -5, 祝日!$B$2:$B$60)</f>
        <v>45698</v>
      </c>
    </row>
    <row r="326" spans="1:6" ht="16.5">
      <c r="B326" s="15">
        <v>45707</v>
      </c>
      <c r="C326" s="9" t="str">
        <f t="shared" si="5"/>
        <v>水</v>
      </c>
      <c r="D326" s="9" t="str">
        <f>IF(COUNTIF(祝日!$B$2:$B$28,ご提出期限早見表!B326)&gt;0,"フィリピン祝日",IF(COUNTIF(祝日!$B$31:$B$52,ご提出期限早見表!B326)&gt;0,"日本の祝日",IF(COUNTIF(祝日!$B$55:$B$60,ご提出期限早見表!B326)&gt;0,"休業日"," ")))</f>
        <v xml:space="preserve"> </v>
      </c>
      <c r="E326" s="47">
        <f>WORKDAY(B326, -15, 祝日!$B$2:$B$60)</f>
        <v>45684</v>
      </c>
      <c r="F326" s="47">
        <f>WORKDAY(B326, -5, 祝日!$B$2:$B$60)</f>
        <v>45700</v>
      </c>
    </row>
    <row r="327" spans="1:6" ht="16.5">
      <c r="B327" s="15">
        <v>45708</v>
      </c>
      <c r="C327" s="9" t="str">
        <f t="shared" si="5"/>
        <v>木</v>
      </c>
      <c r="D327" s="9" t="str">
        <f>IF(COUNTIF(祝日!$B$2:$B$28,ご提出期限早見表!B327)&gt;0,"フィリピン祝日",IF(COUNTIF(祝日!$B$31:$B$52,ご提出期限早見表!B327)&gt;0,"日本の祝日",IF(COUNTIF(祝日!$B$55:$B$60,ご提出期限早見表!B327)&gt;0,"休業日"," ")))</f>
        <v xml:space="preserve"> </v>
      </c>
      <c r="E327" s="47">
        <f>WORKDAY(B327, -15, 祝日!$B$2:$B$60)</f>
        <v>45685</v>
      </c>
      <c r="F327" s="47">
        <f>WORKDAY(B327, -5, 祝日!$B$2:$B$60)</f>
        <v>45701</v>
      </c>
    </row>
    <row r="328" spans="1:6" ht="16.5">
      <c r="B328" s="15">
        <v>45709</v>
      </c>
      <c r="C328" s="9" t="str">
        <f t="shared" si="5"/>
        <v>金</v>
      </c>
      <c r="D328" s="9" t="str">
        <f>IF(COUNTIF(祝日!$B$2:$B$28,ご提出期限早見表!B328)&gt;0,"フィリピン祝日",IF(COUNTIF(祝日!$B$31:$B$52,ご提出期限早見表!B328)&gt;0,"日本の祝日",IF(COUNTIF(祝日!$B$55:$B$60,ご提出期限早見表!B328)&gt;0,"休業日"," ")))</f>
        <v xml:space="preserve"> </v>
      </c>
      <c r="E328" s="47">
        <f>WORKDAY(B328, -15, 祝日!$B$2:$B$60)</f>
        <v>45687</v>
      </c>
      <c r="F328" s="47">
        <f>WORKDAY(B328, -5, 祝日!$B$2:$B$60)</f>
        <v>45702</v>
      </c>
    </row>
    <row r="329" spans="1:6" ht="16.5">
      <c r="B329" s="15">
        <v>45710</v>
      </c>
      <c r="C329" s="9" t="str">
        <f t="shared" si="5"/>
        <v>土</v>
      </c>
      <c r="D329" s="9" t="str">
        <f>IF(COUNTIF(祝日!$B$2:$B$28,ご提出期限早見表!B329)&gt;0,"フィリピン祝日",IF(COUNTIF(祝日!$B$31:$B$52,ご提出期限早見表!B329)&gt;0,"日本の祝日",IF(COUNTIF(祝日!$B$55:$B$60,ご提出期限早見表!B329)&gt;0,"休業日"," ")))</f>
        <v xml:space="preserve"> </v>
      </c>
      <c r="E329" s="47">
        <f>WORKDAY(B329, -15, 祝日!$B$2:$B$60)</f>
        <v>45688</v>
      </c>
      <c r="F329" s="47">
        <f>WORKDAY(B329, -5, 祝日!$B$2:$B$60)</f>
        <v>45705</v>
      </c>
    </row>
    <row r="330" spans="1:6" ht="16.5">
      <c r="B330" s="15">
        <v>45711</v>
      </c>
      <c r="C330" s="9" t="str">
        <f t="shared" si="5"/>
        <v>日</v>
      </c>
      <c r="D330" s="9" t="str">
        <f>IF(COUNTIF(祝日!$B$2:$B$28,ご提出期限早見表!B330)&gt;0,"フィリピン祝日",IF(COUNTIF(祝日!$B$31:$B$52,ご提出期限早見表!B330)&gt;0,"日本の祝日",IF(COUNTIF(祝日!$B$55:$B$60,ご提出期限早見表!B330)&gt;0,"休業日"," ")))</f>
        <v xml:space="preserve"> </v>
      </c>
      <c r="E330" s="47">
        <f>WORKDAY(B330, -15, 祝日!$B$2:$B$60)</f>
        <v>45688</v>
      </c>
      <c r="F330" s="47">
        <f>WORKDAY(B330, -5, 祝日!$B$2:$B$60)</f>
        <v>45705</v>
      </c>
    </row>
    <row r="331" spans="1:6" ht="16.5">
      <c r="B331" s="15">
        <v>45712</v>
      </c>
      <c r="C331" s="9" t="str">
        <f t="shared" si="5"/>
        <v>月</v>
      </c>
      <c r="D331" s="9" t="str">
        <f>IF(COUNTIF(祝日!$B$2:$B$28,ご提出期限早見表!B331)&gt;0,"フィリピン祝日",IF(COUNTIF(祝日!$B$31:$B$52,ご提出期限早見表!B331)&gt;0,"日本の祝日",IF(COUNTIF(祝日!$B$55:$B$60,ご提出期限早見表!B331)&gt;0,"休業日"," ")))</f>
        <v>日本の祝日</v>
      </c>
      <c r="E331" s="47">
        <f>WORKDAY(B331, -15, 祝日!$B$2:$B$60)</f>
        <v>45688</v>
      </c>
      <c r="F331" s="47">
        <f>WORKDAY(B331, -5, 祝日!$B$2:$B$60)</f>
        <v>45705</v>
      </c>
    </row>
    <row r="332" spans="1:6" ht="16.5">
      <c r="B332" s="15">
        <v>45713</v>
      </c>
      <c r="C332" s="9" t="str">
        <f t="shared" si="5"/>
        <v>火</v>
      </c>
      <c r="D332" s="9" t="str">
        <f>IF(COUNTIF(祝日!$B$2:$B$28,ご提出期限早見表!B332)&gt;0,"フィリピン祝日",IF(COUNTIF(祝日!$B$31:$B$52,ご提出期限早見表!B332)&gt;0,"日本の祝日",IF(COUNTIF(祝日!$B$55:$B$60,ご提出期限早見表!B332)&gt;0,"休業日"," ")))</f>
        <v>フィリピン祝日</v>
      </c>
      <c r="E332" s="47">
        <f>WORKDAY(B332, -15, 祝日!$B$2:$B$60)</f>
        <v>45688</v>
      </c>
      <c r="F332" s="47">
        <f>WORKDAY(B332, -5, 祝日!$B$2:$B$60)</f>
        <v>45705</v>
      </c>
    </row>
    <row r="333" spans="1:6" ht="16.5">
      <c r="B333" s="72">
        <v>45714</v>
      </c>
      <c r="C333" s="9" t="str">
        <f t="shared" si="5"/>
        <v>水</v>
      </c>
      <c r="D333" s="9" t="str">
        <f>IF(COUNTIF(祝日!$B$2:$B$28,ご提出期限早見表!B333)&gt;0,"フィリピン祝日",IF(COUNTIF(祝日!$B$31:$B$52,ご提出期限早見表!B333)&gt;0,"日本の祝日",IF(COUNTIF(祝日!$B$55:$B$60,ご提出期限早見表!B333)&gt;0,"休業日"," ")))</f>
        <v xml:space="preserve"> </v>
      </c>
      <c r="E333" s="47">
        <f>WORKDAY(B333, -15, 祝日!$B$2:$B$60)</f>
        <v>45688</v>
      </c>
      <c r="F333" s="47">
        <f>WORKDAY(B333, -5, 祝日!$B$2:$B$60)</f>
        <v>45705</v>
      </c>
    </row>
    <row r="334" spans="1:6" ht="16.5">
      <c r="B334" s="8">
        <v>45715</v>
      </c>
      <c r="C334" s="74" t="str">
        <f t="shared" si="5"/>
        <v>木</v>
      </c>
      <c r="D334" s="14" t="str">
        <f>IF(COUNTIF(祝日!$B$2:$B$28,ご提出期限早見表!B334)&gt;0,"フィリピン祝日",IF(COUNTIF(祝日!$B$31:$B$52,ご提出期限早見表!B334)&gt;0,"日本の祝日",IF(COUNTIF(祝日!$B$55:$B$60,ご提出期限早見表!B334)&gt;0,"休業日"," ")))</f>
        <v xml:space="preserve"> </v>
      </c>
      <c r="E334" s="47">
        <f>WORKDAY(B334, -15, 祝日!$B$2:$B$60)</f>
        <v>45691</v>
      </c>
      <c r="F334" s="47">
        <f>WORKDAY(B334, -5, 祝日!$B$2:$B$60)</f>
        <v>45706</v>
      </c>
    </row>
    <row r="335" spans="1:6" ht="17.25" thickBot="1">
      <c r="A335" s="73"/>
      <c r="B335" s="52">
        <v>45716</v>
      </c>
      <c r="C335" s="49" t="str">
        <f t="shared" si="5"/>
        <v>金</v>
      </c>
      <c r="D335" s="49" t="str">
        <f>IF(COUNTIF(祝日!$B$2:$B$28,ご提出期限早見表!B335)&gt;0,"フィリピン祝日",IF(COUNTIF(祝日!$B$31:$B$52,ご提出期限早見表!B335)&gt;0,"日本の祝日",IF(COUNTIF(祝日!$B$55:$B$60,ご提出期限早見表!B335)&gt;0,"休業日"," ")))</f>
        <v xml:space="preserve"> </v>
      </c>
      <c r="E335" s="71">
        <f>WORKDAY(B335, -15, 祝日!$B$2:$B$60)</f>
        <v>45692</v>
      </c>
      <c r="F335" s="71">
        <f>WORKDAY(B335, -5, 祝日!$B$2:$B$60)</f>
        <v>45707</v>
      </c>
    </row>
    <row r="336" spans="1:6" ht="16.5">
      <c r="A336" s="18" t="s">
        <v>31</v>
      </c>
      <c r="B336" s="15">
        <v>45717</v>
      </c>
      <c r="C336" s="16" t="str">
        <f t="shared" si="5"/>
        <v>土</v>
      </c>
      <c r="D336" s="16" t="str">
        <f>IF(COUNTIF(祝日!$B$2:$B$28,ご提出期限早見表!B336)&gt;0,"フィリピン祝日",IF(COUNTIF(祝日!$B$31:$B$52,ご提出期限早見表!B336)&gt;0,"日本の祝日",IF(COUNTIF(祝日!$B$55:$B$60,ご提出期限早見表!B336)&gt;0,"休業日"," ")))</f>
        <v xml:space="preserve"> </v>
      </c>
      <c r="E336" s="47">
        <f>WORKDAY(B336, -15, 祝日!$B$2:$B$60)</f>
        <v>45693</v>
      </c>
      <c r="F336" s="47">
        <f>WORKDAY(B336, -5, 祝日!$B$2:$B$60)</f>
        <v>45708</v>
      </c>
    </row>
    <row r="337" spans="1:6" ht="16.5">
      <c r="A337" s="18"/>
      <c r="B337" s="15">
        <v>45718</v>
      </c>
      <c r="C337" s="16" t="str">
        <f t="shared" si="5"/>
        <v>日</v>
      </c>
      <c r="D337" s="16" t="str">
        <f>IF(COUNTIF(祝日!$B$2:$B$28,ご提出期限早見表!B337)&gt;0,"フィリピン祝日",IF(COUNTIF(祝日!$B$31:$B$52,ご提出期限早見表!B337)&gt;0,"日本の祝日",IF(COUNTIF(祝日!$B$55:$B$60,ご提出期限早見表!B337)&gt;0,"休業日"," ")))</f>
        <v xml:space="preserve"> </v>
      </c>
      <c r="E337" s="47">
        <f>WORKDAY(B337, -15, 祝日!$B$2:$B$60)</f>
        <v>45693</v>
      </c>
      <c r="F337" s="47">
        <f>WORKDAY(B337, -5, 祝日!$B$2:$B$60)</f>
        <v>45708</v>
      </c>
    </row>
    <row r="338" spans="1:6" ht="16.5">
      <c r="B338" s="15">
        <v>45719</v>
      </c>
      <c r="C338" s="9" t="str">
        <f t="shared" si="5"/>
        <v>月</v>
      </c>
      <c r="D338" s="9" t="str">
        <f>IF(COUNTIF(祝日!$B$2:$B$28,ご提出期限早見表!B338)&gt;0,"フィリピン祝日",IF(COUNTIF(祝日!$B$31:$B$52,ご提出期限早見表!B338)&gt;0,"日本の祝日",IF(COUNTIF(祝日!$B$55:$B$60,ご提出期限早見表!B338)&gt;0,"休業日"," ")))</f>
        <v xml:space="preserve"> </v>
      </c>
      <c r="E338" s="47">
        <f>WORKDAY(B338, -15, 祝日!$B$2:$B$60)</f>
        <v>45693</v>
      </c>
      <c r="F338" s="47">
        <f>WORKDAY(B338, -5, 祝日!$B$2:$B$60)</f>
        <v>45708</v>
      </c>
    </row>
    <row r="339" spans="1:6" ht="16.5">
      <c r="B339" s="15">
        <v>45720</v>
      </c>
      <c r="C339" s="9" t="str">
        <f t="shared" si="5"/>
        <v>火</v>
      </c>
      <c r="D339" s="9" t="str">
        <f>IF(COUNTIF(祝日!$B$2:$B$28,ご提出期限早見表!B339)&gt;0,"フィリピン祝日",IF(COUNTIF(祝日!$B$31:$B$52,ご提出期限早見表!B339)&gt;0,"日本の祝日",IF(COUNTIF(祝日!$B$55:$B$60,ご提出期限早見表!B339)&gt;0,"休業日"," ")))</f>
        <v xml:space="preserve"> </v>
      </c>
      <c r="E339" s="47">
        <f>WORKDAY(B339, -15, 祝日!$B$2:$B$60)</f>
        <v>45694</v>
      </c>
      <c r="F339" s="47">
        <f>WORKDAY(B339, -5, 祝日!$B$2:$B$60)</f>
        <v>45709</v>
      </c>
    </row>
    <row r="340" spans="1:6" ht="16.5">
      <c r="B340" s="15">
        <v>45721</v>
      </c>
      <c r="C340" s="9" t="str">
        <f t="shared" si="5"/>
        <v>水</v>
      </c>
      <c r="D340" s="9" t="str">
        <f>IF(COUNTIF(祝日!$B$2:$B$28,ご提出期限早見表!B340)&gt;0,"フィリピン祝日",IF(COUNTIF(祝日!$B$31:$B$52,ご提出期限早見表!B340)&gt;0,"日本の祝日",IF(COUNTIF(祝日!$B$55:$B$60,ご提出期限早見表!B340)&gt;0,"休業日"," ")))</f>
        <v xml:space="preserve"> </v>
      </c>
      <c r="E340" s="47">
        <f>WORKDAY(B340, -15, 祝日!$B$2:$B$60)</f>
        <v>45695</v>
      </c>
      <c r="F340" s="47">
        <f>WORKDAY(B340, -5, 祝日!$B$2:$B$60)</f>
        <v>45714</v>
      </c>
    </row>
    <row r="341" spans="1:6" ht="16.5">
      <c r="B341" s="15">
        <v>45722</v>
      </c>
      <c r="C341" s="9" t="str">
        <f t="shared" si="5"/>
        <v>木</v>
      </c>
      <c r="D341" s="9" t="str">
        <f>IF(COUNTIF(祝日!$B$2:$B$28,ご提出期限早見表!B341)&gt;0,"フィリピン祝日",IF(COUNTIF(祝日!$B$31:$B$52,ご提出期限早見表!B341)&gt;0,"日本の祝日",IF(COUNTIF(祝日!$B$55:$B$60,ご提出期限早見表!B341)&gt;0,"休業日"," ")))</f>
        <v xml:space="preserve"> </v>
      </c>
      <c r="E341" s="47">
        <f>WORKDAY(B341, -15, 祝日!$B$2:$B$60)</f>
        <v>45698</v>
      </c>
      <c r="F341" s="47">
        <f>WORKDAY(B341, -5, 祝日!$B$2:$B$60)</f>
        <v>45715</v>
      </c>
    </row>
    <row r="342" spans="1:6" ht="16.5">
      <c r="B342" s="15">
        <v>45723</v>
      </c>
      <c r="C342" s="9" t="str">
        <f t="shared" si="5"/>
        <v>金</v>
      </c>
      <c r="D342" s="9" t="str">
        <f>IF(COUNTIF(祝日!$B$2:$B$28,ご提出期限早見表!B342)&gt;0,"フィリピン祝日",IF(COUNTIF(祝日!$B$31:$B$52,ご提出期限早見表!B342)&gt;0,"日本の祝日",IF(COUNTIF(祝日!$B$55:$B$60,ご提出期限早見表!B342)&gt;0,"休業日"," ")))</f>
        <v xml:space="preserve"> </v>
      </c>
      <c r="E342" s="47">
        <f>WORKDAY(B342, -15, 祝日!$B$2:$B$60)</f>
        <v>45700</v>
      </c>
      <c r="F342" s="47">
        <f>WORKDAY(B342, -5, 祝日!$B$2:$B$60)</f>
        <v>45716</v>
      </c>
    </row>
    <row r="343" spans="1:6" ht="16.5">
      <c r="B343" s="15">
        <v>45724</v>
      </c>
      <c r="C343" s="9" t="str">
        <f t="shared" si="5"/>
        <v>土</v>
      </c>
      <c r="D343" s="9" t="str">
        <f>IF(COUNTIF(祝日!$B$2:$B$28,ご提出期限早見表!B343)&gt;0,"フィリピン祝日",IF(COUNTIF(祝日!$B$31:$B$52,ご提出期限早見表!B343)&gt;0,"日本の祝日",IF(COUNTIF(祝日!$B$55:$B$60,ご提出期限早見表!B343)&gt;0,"休業日"," ")))</f>
        <v xml:space="preserve"> </v>
      </c>
      <c r="E343" s="47">
        <f>WORKDAY(B343, -15, 祝日!$B$2:$B$60)</f>
        <v>45701</v>
      </c>
      <c r="F343" s="47">
        <f>WORKDAY(B343, -5, 祝日!$B$2:$B$60)</f>
        <v>45719</v>
      </c>
    </row>
    <row r="344" spans="1:6" ht="16.5">
      <c r="B344" s="15">
        <v>45725</v>
      </c>
      <c r="C344" s="9" t="str">
        <f t="shared" si="5"/>
        <v>日</v>
      </c>
      <c r="D344" s="9" t="str">
        <f>IF(COUNTIF(祝日!$B$2:$B$28,ご提出期限早見表!B344)&gt;0,"フィリピン祝日",IF(COUNTIF(祝日!$B$31:$B$52,ご提出期限早見表!B344)&gt;0,"日本の祝日",IF(COUNTIF(祝日!$B$55:$B$60,ご提出期限早見表!B344)&gt;0,"休業日"," ")))</f>
        <v xml:space="preserve"> </v>
      </c>
      <c r="E344" s="47">
        <f>WORKDAY(B344, -15, 祝日!$B$2:$B$60)</f>
        <v>45701</v>
      </c>
      <c r="F344" s="47">
        <f>WORKDAY(B344, -5, 祝日!$B$2:$B$60)</f>
        <v>45719</v>
      </c>
    </row>
    <row r="345" spans="1:6" ht="16.5">
      <c r="B345" s="15">
        <v>45726</v>
      </c>
      <c r="C345" s="9" t="str">
        <f t="shared" si="5"/>
        <v>月</v>
      </c>
      <c r="D345" s="9" t="str">
        <f>IF(COUNTIF(祝日!$B$2:$B$28,ご提出期限早見表!B345)&gt;0,"フィリピン祝日",IF(COUNTIF(祝日!$B$31:$B$52,ご提出期限早見表!B345)&gt;0,"日本の祝日",IF(COUNTIF(祝日!$B$55:$B$60,ご提出期限早見表!B345)&gt;0,"休業日"," ")))</f>
        <v xml:space="preserve"> </v>
      </c>
      <c r="E345" s="47">
        <f>WORKDAY(B345, -15, 祝日!$B$2:$B$60)</f>
        <v>45701</v>
      </c>
      <c r="F345" s="47">
        <f>WORKDAY(B345, -5, 祝日!$B$2:$B$60)</f>
        <v>45719</v>
      </c>
    </row>
    <row r="346" spans="1:6" ht="16.5">
      <c r="B346" s="15">
        <v>45727</v>
      </c>
      <c r="C346" s="9" t="str">
        <f t="shared" si="5"/>
        <v>火</v>
      </c>
      <c r="D346" s="9" t="str">
        <f>IF(COUNTIF(祝日!$B$2:$B$28,ご提出期限早見表!B346)&gt;0,"フィリピン祝日",IF(COUNTIF(祝日!$B$31:$B$52,ご提出期限早見表!B346)&gt;0,"日本の祝日",IF(COUNTIF(祝日!$B$55:$B$60,ご提出期限早見表!B346)&gt;0,"休業日"," ")))</f>
        <v xml:space="preserve"> </v>
      </c>
      <c r="E346" s="47">
        <f>WORKDAY(B346, -15, 祝日!$B$2:$B$60)</f>
        <v>45702</v>
      </c>
      <c r="F346" s="47">
        <f>WORKDAY(B346, -5, 祝日!$B$2:$B$60)</f>
        <v>45720</v>
      </c>
    </row>
    <row r="347" spans="1:6" ht="16.5">
      <c r="B347" s="15">
        <v>45728</v>
      </c>
      <c r="C347" s="9" t="str">
        <f t="shared" si="5"/>
        <v>水</v>
      </c>
      <c r="D347" s="9" t="str">
        <f>IF(COUNTIF(祝日!$B$2:$B$28,ご提出期限早見表!B347)&gt;0,"フィリピン祝日",IF(COUNTIF(祝日!$B$31:$B$52,ご提出期限早見表!B347)&gt;0,"日本の祝日",IF(COUNTIF(祝日!$B$55:$B$60,ご提出期限早見表!B347)&gt;0,"休業日"," ")))</f>
        <v xml:space="preserve"> </v>
      </c>
      <c r="E347" s="47">
        <f>WORKDAY(B347, -15, 祝日!$B$2:$B$60)</f>
        <v>45705</v>
      </c>
      <c r="F347" s="47">
        <f>WORKDAY(B347, -5, 祝日!$B$2:$B$60)</f>
        <v>45721</v>
      </c>
    </row>
    <row r="348" spans="1:6" ht="16.5">
      <c r="B348" s="15">
        <v>45729</v>
      </c>
      <c r="C348" s="9" t="str">
        <f t="shared" si="5"/>
        <v>木</v>
      </c>
      <c r="D348" s="9" t="str">
        <f>IF(COUNTIF(祝日!$B$2:$B$28,ご提出期限早見表!B348)&gt;0,"フィリピン祝日",IF(COUNTIF(祝日!$B$31:$B$52,ご提出期限早見表!B348)&gt;0,"日本の祝日",IF(COUNTIF(祝日!$B$55:$B$60,ご提出期限早見表!B348)&gt;0,"休業日"," ")))</f>
        <v xml:space="preserve"> </v>
      </c>
      <c r="E348" s="47">
        <f>WORKDAY(B348, -15, 祝日!$B$2:$B$60)</f>
        <v>45706</v>
      </c>
      <c r="F348" s="47">
        <f>WORKDAY(B348, -5, 祝日!$B$2:$B$60)</f>
        <v>45722</v>
      </c>
    </row>
    <row r="349" spans="1:6" ht="16.5">
      <c r="B349" s="15">
        <v>45730</v>
      </c>
      <c r="C349" s="9" t="str">
        <f t="shared" si="5"/>
        <v>金</v>
      </c>
      <c r="D349" s="9" t="str">
        <f>IF(COUNTIF(祝日!$B$2:$B$28,ご提出期限早見表!B349)&gt;0,"フィリピン祝日",IF(COUNTIF(祝日!$B$31:$B$52,ご提出期限早見表!B349)&gt;0,"日本の祝日",IF(COUNTIF(祝日!$B$55:$B$60,ご提出期限早見表!B349)&gt;0,"休業日"," ")))</f>
        <v xml:space="preserve"> </v>
      </c>
      <c r="E349" s="47">
        <f>WORKDAY(B349, -15, 祝日!$B$2:$B$60)</f>
        <v>45707</v>
      </c>
      <c r="F349" s="47">
        <f>WORKDAY(B349, -5, 祝日!$B$2:$B$60)</f>
        <v>45723</v>
      </c>
    </row>
    <row r="350" spans="1:6" ht="16.5">
      <c r="B350" s="15">
        <v>45731</v>
      </c>
      <c r="C350" s="9" t="str">
        <f t="shared" si="5"/>
        <v>土</v>
      </c>
      <c r="D350" s="9" t="str">
        <f>IF(COUNTIF(祝日!$B$2:$B$28,ご提出期限早見表!B350)&gt;0,"フィリピン祝日",IF(COUNTIF(祝日!$B$31:$B$52,ご提出期限早見表!B350)&gt;0,"日本の祝日",IF(COUNTIF(祝日!$B$55:$B$60,ご提出期限早見表!B350)&gt;0,"休業日"," ")))</f>
        <v xml:space="preserve"> </v>
      </c>
      <c r="E350" s="47">
        <f>WORKDAY(B350, -15, 祝日!$B$2:$B$60)</f>
        <v>45708</v>
      </c>
      <c r="F350" s="47">
        <f>WORKDAY(B350, -5, 祝日!$B$2:$B$60)</f>
        <v>45726</v>
      </c>
    </row>
    <row r="351" spans="1:6" ht="16.5">
      <c r="B351" s="15">
        <v>45732</v>
      </c>
      <c r="C351" s="9" t="str">
        <f t="shared" si="5"/>
        <v>日</v>
      </c>
      <c r="D351" s="9" t="str">
        <f>IF(COUNTIF(祝日!$B$2:$B$28,ご提出期限早見表!B351)&gt;0,"フィリピン祝日",IF(COUNTIF(祝日!$B$31:$B$52,ご提出期限早見表!B351)&gt;0,"日本の祝日",IF(COUNTIF(祝日!$B$55:$B$60,ご提出期限早見表!B351)&gt;0,"休業日"," ")))</f>
        <v xml:space="preserve"> </v>
      </c>
      <c r="E351" s="47">
        <f>WORKDAY(B351, -15, 祝日!$B$2:$B$60)</f>
        <v>45708</v>
      </c>
      <c r="F351" s="47">
        <f>WORKDAY(B351, -5, 祝日!$B$2:$B$60)</f>
        <v>45726</v>
      </c>
    </row>
    <row r="352" spans="1:6" ht="16.5">
      <c r="B352" s="15">
        <v>45733</v>
      </c>
      <c r="C352" s="9" t="str">
        <f t="shared" si="5"/>
        <v>月</v>
      </c>
      <c r="D352" s="9" t="str">
        <f>IF(COUNTIF(祝日!$B$2:$B$28,ご提出期限早見表!B352)&gt;0,"フィリピン祝日",IF(COUNTIF(祝日!$B$31:$B$52,ご提出期限早見表!B352)&gt;0,"日本の祝日",IF(COUNTIF(祝日!$B$55:$B$60,ご提出期限早見表!B352)&gt;0,"休業日"," ")))</f>
        <v xml:space="preserve"> </v>
      </c>
      <c r="E352" s="47">
        <f>WORKDAY(B352, -15, 祝日!$B$2:$B$60)</f>
        <v>45708</v>
      </c>
      <c r="F352" s="47">
        <f>WORKDAY(B352, -5, 祝日!$B$2:$B$60)</f>
        <v>45726</v>
      </c>
    </row>
    <row r="353" spans="2:6" ht="16.5">
      <c r="B353" s="15">
        <v>45734</v>
      </c>
      <c r="C353" s="9" t="str">
        <f t="shared" si="5"/>
        <v>火</v>
      </c>
      <c r="D353" s="9" t="str">
        <f>IF(COUNTIF(祝日!$B$2:$B$28,ご提出期限早見表!B353)&gt;0,"フィリピン祝日",IF(COUNTIF(祝日!$B$31:$B$52,ご提出期限早見表!B353)&gt;0,"日本の祝日",IF(COUNTIF(祝日!$B$55:$B$60,ご提出期限早見表!B353)&gt;0,"休業日"," ")))</f>
        <v xml:space="preserve"> </v>
      </c>
      <c r="E353" s="47">
        <f>WORKDAY(B353, -15, 祝日!$B$2:$B$60)</f>
        <v>45709</v>
      </c>
      <c r="F353" s="47">
        <f>WORKDAY(B353, -5, 祝日!$B$2:$B$60)</f>
        <v>45727</v>
      </c>
    </row>
    <row r="354" spans="2:6" ht="16.5">
      <c r="B354" s="15">
        <v>45735</v>
      </c>
      <c r="C354" s="9" t="str">
        <f t="shared" si="5"/>
        <v>水</v>
      </c>
      <c r="D354" s="9" t="str">
        <f>IF(COUNTIF(祝日!$B$2:$B$28,ご提出期限早見表!B354)&gt;0,"フィリピン祝日",IF(COUNTIF(祝日!$B$31:$B$52,ご提出期限早見表!B354)&gt;0,"日本の祝日",IF(COUNTIF(祝日!$B$55:$B$60,ご提出期限早見表!B354)&gt;0,"休業日"," ")))</f>
        <v xml:space="preserve"> </v>
      </c>
      <c r="E354" s="47">
        <f>WORKDAY(B354, -15, 祝日!$B$2:$B$60)</f>
        <v>45714</v>
      </c>
      <c r="F354" s="47">
        <f>WORKDAY(B354, -5, 祝日!$B$2:$B$60)</f>
        <v>45728</v>
      </c>
    </row>
    <row r="355" spans="2:6" ht="16.5">
      <c r="B355" s="15">
        <v>45736</v>
      </c>
      <c r="C355" s="9" t="str">
        <f t="shared" si="5"/>
        <v>木</v>
      </c>
      <c r="D355" s="9" t="str">
        <f>IF(COUNTIF(祝日!$B$2:$B$28,ご提出期限早見表!B355)&gt;0,"フィリピン祝日",IF(COUNTIF(祝日!$B$31:$B$52,ご提出期限早見表!B355)&gt;0,"日本の祝日",IF(COUNTIF(祝日!$B$55:$B$60,ご提出期限早見表!B355)&gt;0,"休業日"," ")))</f>
        <v>日本の祝日</v>
      </c>
      <c r="E355" s="47">
        <f>WORKDAY(B355, -15, 祝日!$B$2:$B$60)</f>
        <v>45715</v>
      </c>
      <c r="F355" s="47">
        <f>WORKDAY(B355, -5, 祝日!$B$2:$B$60)</f>
        <v>45729</v>
      </c>
    </row>
    <row r="356" spans="2:6" ht="16.5">
      <c r="B356" s="15">
        <v>45737</v>
      </c>
      <c r="C356" s="9" t="str">
        <f t="shared" ref="C356:C366" si="6">TEXT(B356,"aaa")</f>
        <v>金</v>
      </c>
      <c r="D356" s="9" t="str">
        <f>IF(COUNTIF(祝日!$B$2:$B$28,ご提出期限早見表!B356)&gt;0,"フィリピン祝日",IF(COUNTIF(祝日!$B$31:$B$52,ご提出期限早見表!B356)&gt;0,"日本の祝日",IF(COUNTIF(祝日!$B$55:$B$60,ご提出期限早見表!B356)&gt;0,"休業日"," ")))</f>
        <v xml:space="preserve"> </v>
      </c>
      <c r="E356" s="47">
        <f>WORKDAY(B356, -15, 祝日!$B$2:$B$60)</f>
        <v>45715</v>
      </c>
      <c r="F356" s="47">
        <f>WORKDAY(B356, -5, 祝日!$B$2:$B$60)</f>
        <v>45729</v>
      </c>
    </row>
    <row r="357" spans="2:6" ht="16.5">
      <c r="B357" s="15">
        <v>45738</v>
      </c>
      <c r="C357" s="9" t="str">
        <f t="shared" si="6"/>
        <v>土</v>
      </c>
      <c r="D357" s="9" t="str">
        <f>IF(COUNTIF(祝日!$B$2:$B$28,ご提出期限早見表!B357)&gt;0,"フィリピン祝日",IF(COUNTIF(祝日!$B$31:$B$52,ご提出期限早見表!B357)&gt;0,"日本の祝日",IF(COUNTIF(祝日!$B$55:$B$60,ご提出期限早見表!B357)&gt;0,"休業日"," ")))</f>
        <v xml:space="preserve"> </v>
      </c>
      <c r="E357" s="47">
        <f>WORKDAY(B357, -15, 祝日!$B$2:$B$60)</f>
        <v>45716</v>
      </c>
      <c r="F357" s="47">
        <f>WORKDAY(B357, -5, 祝日!$B$2:$B$60)</f>
        <v>45730</v>
      </c>
    </row>
    <row r="358" spans="2:6" ht="16.5">
      <c r="B358" s="15">
        <v>45739</v>
      </c>
      <c r="C358" s="9" t="str">
        <f t="shared" si="6"/>
        <v>日</v>
      </c>
      <c r="D358" s="9" t="str">
        <f>IF(COUNTIF(祝日!$B$2:$B$28,ご提出期限早見表!B358)&gt;0,"フィリピン祝日",IF(COUNTIF(祝日!$B$31:$B$52,ご提出期限早見表!B358)&gt;0,"日本の祝日",IF(COUNTIF(祝日!$B$55:$B$60,ご提出期限早見表!B358)&gt;0,"休業日"," ")))</f>
        <v xml:space="preserve"> </v>
      </c>
      <c r="E358" s="47">
        <f>WORKDAY(B358, -15, 祝日!$B$2:$B$60)</f>
        <v>45716</v>
      </c>
      <c r="F358" s="47">
        <f>WORKDAY(B358, -5, 祝日!$B$2:$B$60)</f>
        <v>45730</v>
      </c>
    </row>
    <row r="359" spans="2:6" ht="16.5">
      <c r="B359" s="15">
        <v>45740</v>
      </c>
      <c r="C359" s="9" t="str">
        <f t="shared" si="6"/>
        <v>月</v>
      </c>
      <c r="D359" s="9" t="str">
        <f>IF(COUNTIF(祝日!$B$2:$B$28,ご提出期限早見表!B359)&gt;0,"フィリピン祝日",IF(COUNTIF(祝日!$B$31:$B$52,ご提出期限早見表!B359)&gt;0,"日本の祝日",IF(COUNTIF(祝日!$B$55:$B$60,ご提出期限早見表!B359)&gt;0,"休業日"," ")))</f>
        <v xml:space="preserve"> </v>
      </c>
      <c r="E359" s="47">
        <f>WORKDAY(B359, -15, 祝日!$B$2:$B$60)</f>
        <v>45716</v>
      </c>
      <c r="F359" s="47">
        <f>WORKDAY(B359, -5, 祝日!$B$2:$B$60)</f>
        <v>45730</v>
      </c>
    </row>
    <row r="360" spans="2:6" ht="16.5">
      <c r="B360" s="15">
        <v>45741</v>
      </c>
      <c r="C360" s="9" t="str">
        <f t="shared" si="6"/>
        <v>火</v>
      </c>
      <c r="D360" s="9" t="str">
        <f>IF(COUNTIF(祝日!$B$2:$B$28,ご提出期限早見表!B360)&gt;0,"フィリピン祝日",IF(COUNTIF(祝日!$B$31:$B$52,ご提出期限早見表!B360)&gt;0,"日本の祝日",IF(COUNTIF(祝日!$B$55:$B$60,ご提出期限早見表!B360)&gt;0,"休業日"," ")))</f>
        <v xml:space="preserve"> </v>
      </c>
      <c r="E360" s="47">
        <f>WORKDAY(B360, -15, 祝日!$B$2:$B$60)</f>
        <v>45719</v>
      </c>
      <c r="F360" s="47">
        <f>WORKDAY(B360, -5, 祝日!$B$2:$B$60)</f>
        <v>45733</v>
      </c>
    </row>
    <row r="361" spans="2:6" ht="16.5">
      <c r="B361" s="15">
        <v>45742</v>
      </c>
      <c r="C361" s="9" t="str">
        <f t="shared" si="6"/>
        <v>水</v>
      </c>
      <c r="D361" s="9" t="str">
        <f>IF(COUNTIF(祝日!$B$2:$B$28,ご提出期限早見表!B361)&gt;0,"フィリピン祝日",IF(COUNTIF(祝日!$B$31:$B$52,ご提出期限早見表!B361)&gt;0,"日本の祝日",IF(COUNTIF(祝日!$B$55:$B$60,ご提出期限早見表!B361)&gt;0,"休業日"," ")))</f>
        <v xml:space="preserve"> </v>
      </c>
      <c r="E361" s="47">
        <f>WORKDAY(B361, -15, 祝日!$B$2:$B$60)</f>
        <v>45720</v>
      </c>
      <c r="F361" s="47">
        <f>WORKDAY(B361, -5, 祝日!$B$2:$B$60)</f>
        <v>45734</v>
      </c>
    </row>
    <row r="362" spans="2:6" ht="16.5">
      <c r="B362" s="15">
        <v>45743</v>
      </c>
      <c r="C362" s="9" t="str">
        <f t="shared" si="6"/>
        <v>木</v>
      </c>
      <c r="D362" s="9" t="str">
        <f>IF(COUNTIF(祝日!$B$2:$B$28,ご提出期限早見表!B362)&gt;0,"フィリピン祝日",IF(COUNTIF(祝日!$B$31:$B$52,ご提出期限早見表!B362)&gt;0,"日本の祝日",IF(COUNTIF(祝日!$B$55:$B$60,ご提出期限早見表!B362)&gt;0,"休業日"," ")))</f>
        <v xml:space="preserve"> </v>
      </c>
      <c r="E362" s="47">
        <f>WORKDAY(B362, -15, 祝日!$B$2:$B$60)</f>
        <v>45721</v>
      </c>
      <c r="F362" s="47">
        <f>WORKDAY(B362, -5, 祝日!$B$2:$B$60)</f>
        <v>45735</v>
      </c>
    </row>
    <row r="363" spans="2:6" ht="16.5">
      <c r="B363" s="15">
        <v>45744</v>
      </c>
      <c r="C363" s="9" t="str">
        <f t="shared" si="6"/>
        <v>金</v>
      </c>
      <c r="D363" s="9" t="str">
        <f>IF(COUNTIF(祝日!$B$2:$B$28,ご提出期限早見表!B363)&gt;0,"フィリピン祝日",IF(COUNTIF(祝日!$B$31:$B$52,ご提出期限早見表!B363)&gt;0,"日本の祝日",IF(COUNTIF(祝日!$B$55:$B$60,ご提出期限早見表!B363)&gt;0,"休業日"," ")))</f>
        <v xml:space="preserve"> </v>
      </c>
      <c r="E363" s="47">
        <f>WORKDAY(B363, -15, 祝日!$B$2:$B$60)</f>
        <v>45722</v>
      </c>
      <c r="F363" s="47">
        <f>WORKDAY(B363, -5, 祝日!$B$2:$B$60)</f>
        <v>45737</v>
      </c>
    </row>
    <row r="364" spans="2:6" ht="16.5">
      <c r="B364" s="15">
        <v>45745</v>
      </c>
      <c r="C364" s="9" t="str">
        <f t="shared" si="6"/>
        <v>土</v>
      </c>
      <c r="D364" s="9" t="str">
        <f>IF(COUNTIF(祝日!$B$2:$B$28,ご提出期限早見表!B364)&gt;0,"フィリピン祝日",IF(COUNTIF(祝日!$B$31:$B$52,ご提出期限早見表!B364)&gt;0,"日本の祝日",IF(COUNTIF(祝日!$B$55:$B$60,ご提出期限早見表!B364)&gt;0,"休業日"," ")))</f>
        <v xml:space="preserve"> </v>
      </c>
      <c r="E364" s="47">
        <f>WORKDAY(B364, -15, 祝日!$B$2:$B$60)</f>
        <v>45723</v>
      </c>
      <c r="F364" s="47">
        <f>WORKDAY(B364, -5, 祝日!$B$2:$B$60)</f>
        <v>45740</v>
      </c>
    </row>
    <row r="365" spans="2:6" ht="16.5">
      <c r="B365" s="15">
        <v>45746</v>
      </c>
      <c r="C365" s="9" t="str">
        <f t="shared" si="6"/>
        <v>日</v>
      </c>
      <c r="D365" s="9" t="str">
        <f>IF(COUNTIF(祝日!$B$2:$B$28,ご提出期限早見表!B365)&gt;0,"フィリピン祝日",IF(COUNTIF(祝日!$B$31:$B$52,ご提出期限早見表!B365)&gt;0,"日本の祝日",IF(COUNTIF(祝日!$B$55:$B$60,ご提出期限早見表!B365)&gt;0,"休業日"," ")))</f>
        <v xml:space="preserve"> </v>
      </c>
      <c r="E365" s="47">
        <f>WORKDAY(B365, -15, 祝日!$B$2:$B$60)</f>
        <v>45723</v>
      </c>
      <c r="F365" s="47">
        <f>WORKDAY(B365, -5, 祝日!$B$2:$B$60)</f>
        <v>45740</v>
      </c>
    </row>
    <row r="366" spans="2:6" ht="16.5">
      <c r="B366" s="15">
        <v>45747</v>
      </c>
      <c r="C366" s="9" t="str">
        <f t="shared" si="6"/>
        <v>月</v>
      </c>
      <c r="D366" s="9" t="str">
        <f>IF(COUNTIF(祝日!$B$2:$B$28,ご提出期限早見表!B366)&gt;0,"フィリピン祝日",IF(COUNTIF(祝日!$B$31:$B$52,ご提出期限早見表!B366)&gt;0,"日本の祝日",IF(COUNTIF(祝日!$B$55:$B$60,ご提出期限早見表!B366)&gt;0,"休業日"," ")))</f>
        <v>フィリピン祝日</v>
      </c>
      <c r="E366" s="47">
        <f>WORKDAY(B366, -15, 祝日!$B$2:$B$60)</f>
        <v>45723</v>
      </c>
      <c r="F366" s="47">
        <f>WORKDAY(B366, -5, 祝日!$B$2:$B$60)</f>
        <v>45740</v>
      </c>
    </row>
  </sheetData>
  <phoneticPr fontId="2"/>
  <conditionalFormatting sqref="B2:D366">
    <cfRule type="expression" dxfId="6" priority="1">
      <formula>$C2="日"</formula>
    </cfRule>
    <cfRule type="expression" dxfId="5" priority="7">
      <formula>$C2="土"</formula>
    </cfRule>
    <cfRule type="expression" dxfId="4" priority="8">
      <formula>$D2=" "</formula>
    </cfRule>
    <cfRule type="expression" dxfId="3" priority="9">
      <formula>ISTEXT($D2)</formula>
    </cfRule>
  </conditionalFormatting>
  <conditionalFormatting sqref="E2:F366">
    <cfRule type="expression" dxfId="2" priority="2">
      <formula>COUNTIF($E2,"土")</formula>
    </cfRule>
    <cfRule type="expression" dxfId="1" priority="87">
      <formula>#REF!="土"</formula>
    </cfRule>
    <cfRule type="expression" dxfId="0" priority="88">
      <formula>#REF!="日"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4681-5689-4237-B0AF-58354647FF3E}">
  <sheetPr codeName="Sheet4"/>
  <dimension ref="A1:E60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140625" defaultRowHeight="17.45" customHeight="1"/>
  <cols>
    <col min="1" max="1" width="3.28515625" style="57" customWidth="1"/>
    <col min="2" max="2" width="15.7109375" style="63" bestFit="1" customWidth="1"/>
    <col min="3" max="3" width="74.140625" style="57" customWidth="1"/>
    <col min="4" max="4" width="25.140625" style="57" customWidth="1"/>
    <col min="5" max="5" width="5.5703125" style="57" customWidth="1"/>
    <col min="6" max="6" width="4.42578125" style="57" customWidth="1"/>
    <col min="7" max="7" width="17" style="57" customWidth="1"/>
    <col min="8" max="8" width="29.85546875" style="57" customWidth="1"/>
    <col min="9" max="10" width="9.140625" style="57"/>
    <col min="11" max="11" width="15.28515625" style="57" bestFit="1" customWidth="1"/>
    <col min="12" max="12" width="21.85546875" style="57" customWidth="1"/>
    <col min="13" max="16384" width="9.140625" style="57"/>
  </cols>
  <sheetData>
    <row r="1" spans="1:5" ht="39" customHeight="1">
      <c r="A1" s="53"/>
      <c r="B1" s="54" t="s">
        <v>32</v>
      </c>
      <c r="C1" s="55" t="s">
        <v>304</v>
      </c>
      <c r="D1" s="55" t="s">
        <v>33</v>
      </c>
      <c r="E1" s="56"/>
    </row>
    <row r="2" spans="1:5" ht="21" customHeight="1">
      <c r="A2" s="58">
        <v>1</v>
      </c>
      <c r="B2" s="59">
        <v>45292</v>
      </c>
      <c r="C2" s="58" t="s">
        <v>34</v>
      </c>
      <c r="D2" s="60"/>
      <c r="E2" s="61"/>
    </row>
    <row r="3" spans="1:5" ht="21" customHeight="1">
      <c r="A3" s="58">
        <v>2</v>
      </c>
      <c r="B3" s="59">
        <v>45320</v>
      </c>
      <c r="C3" s="60" t="s">
        <v>257</v>
      </c>
      <c r="D3" s="60"/>
      <c r="E3" s="61"/>
    </row>
    <row r="4" spans="1:5" ht="21" customHeight="1">
      <c r="A4" s="58">
        <v>3</v>
      </c>
      <c r="B4" s="59">
        <v>45331</v>
      </c>
      <c r="C4" s="60" t="s">
        <v>305</v>
      </c>
      <c r="D4" s="60"/>
      <c r="E4" s="61"/>
    </row>
    <row r="5" spans="1:5" ht="21" customHeight="1">
      <c r="A5" s="58">
        <v>4</v>
      </c>
      <c r="B5" s="59">
        <v>45332</v>
      </c>
      <c r="C5" s="60" t="s">
        <v>257</v>
      </c>
      <c r="D5" s="60"/>
      <c r="E5" s="61"/>
    </row>
    <row r="6" spans="1:5" ht="21" customHeight="1">
      <c r="A6" s="58">
        <v>5</v>
      </c>
      <c r="B6" s="59">
        <v>45347</v>
      </c>
      <c r="C6" s="60" t="s">
        <v>301</v>
      </c>
      <c r="D6" s="60"/>
      <c r="E6" s="56"/>
    </row>
    <row r="7" spans="1:5" ht="21" customHeight="1">
      <c r="A7" s="58">
        <v>6</v>
      </c>
      <c r="B7" s="59">
        <v>45379</v>
      </c>
      <c r="C7" s="60" t="s">
        <v>228</v>
      </c>
      <c r="D7" s="60"/>
      <c r="E7" s="56"/>
    </row>
    <row r="8" spans="1:5" ht="21" customHeight="1">
      <c r="A8" s="58">
        <v>7</v>
      </c>
      <c r="B8" s="59">
        <v>45380</v>
      </c>
      <c r="C8" s="60" t="s">
        <v>229</v>
      </c>
      <c r="D8" s="60"/>
      <c r="E8" s="56"/>
    </row>
    <row r="9" spans="1:5" ht="21" customHeight="1">
      <c r="A9" s="58">
        <v>8</v>
      </c>
      <c r="B9" s="59">
        <v>45381</v>
      </c>
      <c r="C9" s="60" t="s">
        <v>230</v>
      </c>
      <c r="D9" s="60"/>
      <c r="E9" s="61"/>
    </row>
    <row r="10" spans="1:5" ht="21" customHeight="1">
      <c r="A10" s="58">
        <v>9</v>
      </c>
      <c r="B10" s="59">
        <v>45382</v>
      </c>
      <c r="C10" s="60" t="s">
        <v>255</v>
      </c>
      <c r="D10" s="62"/>
      <c r="E10" s="61"/>
    </row>
    <row r="11" spans="1:5" ht="21" customHeight="1">
      <c r="A11" s="58">
        <v>10</v>
      </c>
      <c r="B11" s="59">
        <v>45391</v>
      </c>
      <c r="C11" s="60" t="s">
        <v>299</v>
      </c>
      <c r="D11" s="62"/>
      <c r="E11" s="61"/>
    </row>
    <row r="12" spans="1:5" ht="21" customHeight="1">
      <c r="A12" s="58">
        <v>11</v>
      </c>
      <c r="B12" s="59">
        <v>45392</v>
      </c>
      <c r="C12" s="60" t="s">
        <v>255</v>
      </c>
      <c r="D12" s="62"/>
      <c r="E12" s="61"/>
    </row>
    <row r="13" spans="1:5" ht="21" customHeight="1">
      <c r="A13" s="58">
        <v>12</v>
      </c>
      <c r="B13" s="59">
        <v>45413</v>
      </c>
      <c r="C13" s="60" t="s">
        <v>231</v>
      </c>
      <c r="D13" s="62"/>
      <c r="E13" s="61"/>
    </row>
    <row r="14" spans="1:5" ht="21" customHeight="1">
      <c r="A14" s="58">
        <v>13</v>
      </c>
      <c r="B14" s="59">
        <v>45455</v>
      </c>
      <c r="C14" s="60" t="s">
        <v>232</v>
      </c>
      <c r="D14" s="62"/>
      <c r="E14" s="61"/>
    </row>
    <row r="15" spans="1:5" ht="21" customHeight="1">
      <c r="A15" s="58">
        <v>14</v>
      </c>
      <c r="B15" s="59">
        <v>45460</v>
      </c>
      <c r="C15" s="60" t="s">
        <v>256</v>
      </c>
      <c r="D15" s="62"/>
      <c r="E15" s="61"/>
    </row>
    <row r="16" spans="1:5" ht="21" customHeight="1">
      <c r="A16" s="58">
        <v>15</v>
      </c>
      <c r="B16" s="59">
        <v>45525</v>
      </c>
      <c r="C16" s="60" t="s">
        <v>233</v>
      </c>
      <c r="D16" s="62"/>
      <c r="E16" s="61"/>
    </row>
    <row r="17" spans="1:5" ht="21" customHeight="1">
      <c r="A17" s="58">
        <v>16</v>
      </c>
      <c r="B17" s="59">
        <v>45530</v>
      </c>
      <c r="C17" s="60" t="s">
        <v>234</v>
      </c>
      <c r="D17" s="62"/>
      <c r="E17" s="61"/>
    </row>
    <row r="18" spans="1:5" ht="21" customHeight="1">
      <c r="A18" s="58">
        <v>17</v>
      </c>
      <c r="B18" s="59">
        <v>45597</v>
      </c>
      <c r="C18" s="60" t="s">
        <v>35</v>
      </c>
      <c r="D18" s="62"/>
      <c r="E18" s="61"/>
    </row>
    <row r="19" spans="1:5" ht="21" customHeight="1">
      <c r="A19" s="58">
        <v>18</v>
      </c>
      <c r="B19" s="59">
        <v>45598</v>
      </c>
      <c r="C19" s="60" t="s">
        <v>235</v>
      </c>
      <c r="D19" s="60"/>
      <c r="E19" s="61"/>
    </row>
    <row r="20" spans="1:5" ht="21" customHeight="1">
      <c r="A20" s="58">
        <v>19</v>
      </c>
      <c r="B20" s="59">
        <v>45626</v>
      </c>
      <c r="C20" s="60" t="s">
        <v>236</v>
      </c>
      <c r="D20" s="60"/>
      <c r="E20" s="61"/>
    </row>
    <row r="21" spans="1:5" ht="21" customHeight="1">
      <c r="A21" s="58">
        <v>20</v>
      </c>
      <c r="B21" s="59">
        <v>45634</v>
      </c>
      <c r="C21" s="60" t="s">
        <v>237</v>
      </c>
      <c r="D21" s="60"/>
      <c r="E21" s="61"/>
    </row>
    <row r="22" spans="1:5" ht="21" customHeight="1">
      <c r="A22" s="58">
        <v>13</v>
      </c>
      <c r="B22" s="59">
        <v>45650</v>
      </c>
      <c r="C22" s="60" t="s">
        <v>300</v>
      </c>
      <c r="D22" s="60"/>
      <c r="E22" s="61"/>
    </row>
    <row r="23" spans="1:5" ht="21" customHeight="1">
      <c r="A23" s="58">
        <v>14</v>
      </c>
      <c r="B23" s="59">
        <v>45651</v>
      </c>
      <c r="C23" s="60" t="s">
        <v>238</v>
      </c>
      <c r="D23" s="60"/>
      <c r="E23" s="61"/>
    </row>
    <row r="24" spans="1:5" ht="21" customHeight="1">
      <c r="A24" s="58">
        <v>15</v>
      </c>
      <c r="B24" s="59">
        <v>45656</v>
      </c>
      <c r="C24" s="60" t="s">
        <v>239</v>
      </c>
      <c r="D24" s="60"/>
      <c r="E24" s="61"/>
    </row>
    <row r="25" spans="1:5" ht="21" customHeight="1">
      <c r="A25" s="58">
        <v>16</v>
      </c>
      <c r="B25" s="59">
        <v>45657</v>
      </c>
      <c r="C25" s="60" t="s">
        <v>240</v>
      </c>
      <c r="D25" s="60"/>
      <c r="E25" s="61"/>
    </row>
    <row r="26" spans="1:5" ht="21" customHeight="1">
      <c r="A26" s="58">
        <v>17</v>
      </c>
      <c r="B26" s="59">
        <v>45686</v>
      </c>
      <c r="C26" s="60" t="s">
        <v>257</v>
      </c>
      <c r="D26" s="60"/>
      <c r="E26" s="61"/>
    </row>
    <row r="27" spans="1:5" ht="21" customHeight="1">
      <c r="A27" s="58">
        <v>18</v>
      </c>
      <c r="B27" s="59">
        <v>45713</v>
      </c>
      <c r="C27" s="60" t="s">
        <v>301</v>
      </c>
      <c r="D27" s="60"/>
      <c r="E27" s="61"/>
    </row>
    <row r="28" spans="1:5" ht="21" customHeight="1">
      <c r="A28" s="58">
        <v>19</v>
      </c>
      <c r="B28" s="59">
        <v>45747</v>
      </c>
      <c r="C28" s="60" t="s">
        <v>255</v>
      </c>
      <c r="D28" s="60"/>
      <c r="E28" s="61"/>
    </row>
    <row r="29" spans="1:5" ht="21" customHeight="1"/>
    <row r="30" spans="1:5" ht="17.45" customHeight="1">
      <c r="A30" s="53"/>
      <c r="B30" s="54"/>
      <c r="C30" s="55" t="s">
        <v>258</v>
      </c>
    </row>
    <row r="31" spans="1:5" ht="21" customHeight="1">
      <c r="A31" s="58">
        <v>1</v>
      </c>
      <c r="B31" s="59">
        <v>45292</v>
      </c>
      <c r="C31" s="58" t="s">
        <v>36</v>
      </c>
      <c r="D31" s="60"/>
    </row>
    <row r="32" spans="1:5" ht="21" customHeight="1">
      <c r="A32" s="58">
        <v>2</v>
      </c>
      <c r="B32" s="59">
        <v>45293</v>
      </c>
      <c r="C32" s="58" t="s">
        <v>306</v>
      </c>
      <c r="D32" s="60"/>
    </row>
    <row r="33" spans="1:4" ht="21" customHeight="1">
      <c r="A33" s="58">
        <v>3</v>
      </c>
      <c r="B33" s="59">
        <v>45300</v>
      </c>
      <c r="C33" s="58" t="s">
        <v>37</v>
      </c>
      <c r="D33" s="60"/>
    </row>
    <row r="34" spans="1:4" ht="21" customHeight="1">
      <c r="A34" s="58">
        <v>4</v>
      </c>
      <c r="B34" s="59">
        <v>45334</v>
      </c>
      <c r="C34" s="58" t="s">
        <v>307</v>
      </c>
      <c r="D34" s="60"/>
    </row>
    <row r="35" spans="1:4" ht="21" customHeight="1">
      <c r="A35" s="58">
        <v>5</v>
      </c>
      <c r="B35" s="59">
        <v>45345</v>
      </c>
      <c r="C35" s="58" t="s">
        <v>39</v>
      </c>
      <c r="D35" s="60"/>
    </row>
    <row r="36" spans="1:4" ht="21" customHeight="1">
      <c r="A36" s="58">
        <v>6</v>
      </c>
      <c r="B36" s="59">
        <v>45371</v>
      </c>
      <c r="C36" s="58" t="s">
        <v>40</v>
      </c>
      <c r="D36" s="60"/>
    </row>
    <row r="37" spans="1:4" ht="21" customHeight="1">
      <c r="A37" s="58">
        <v>7</v>
      </c>
      <c r="B37" s="59">
        <v>45411</v>
      </c>
      <c r="C37" s="58" t="s">
        <v>41</v>
      </c>
      <c r="D37" s="60"/>
    </row>
    <row r="38" spans="1:4" ht="21" customHeight="1">
      <c r="A38" s="58">
        <v>8</v>
      </c>
      <c r="B38" s="59">
        <v>45415</v>
      </c>
      <c r="C38" s="58" t="s">
        <v>42</v>
      </c>
      <c r="D38" s="60"/>
    </row>
    <row r="39" spans="1:4" ht="21" customHeight="1">
      <c r="A39" s="58">
        <v>9</v>
      </c>
      <c r="B39" s="59">
        <v>45416</v>
      </c>
      <c r="C39" s="58" t="s">
        <v>302</v>
      </c>
      <c r="D39" s="60"/>
    </row>
    <row r="40" spans="1:4" ht="21" customHeight="1">
      <c r="A40" s="58">
        <v>10</v>
      </c>
      <c r="B40" s="59">
        <v>45418</v>
      </c>
      <c r="C40" s="58" t="s">
        <v>303</v>
      </c>
      <c r="D40" s="60"/>
    </row>
    <row r="41" spans="1:4" ht="21" customHeight="1">
      <c r="A41" s="58">
        <v>11</v>
      </c>
      <c r="B41" s="59">
        <v>45488</v>
      </c>
      <c r="C41" s="58" t="s">
        <v>43</v>
      </c>
      <c r="D41" s="60"/>
    </row>
    <row r="42" spans="1:4" ht="21" customHeight="1">
      <c r="A42" s="58">
        <v>12</v>
      </c>
      <c r="B42" s="59">
        <v>45516</v>
      </c>
      <c r="C42" s="58" t="s">
        <v>44</v>
      </c>
      <c r="D42" s="60"/>
    </row>
    <row r="43" spans="1:4" ht="21" customHeight="1">
      <c r="A43" s="58">
        <v>13</v>
      </c>
      <c r="B43" s="59">
        <v>45551</v>
      </c>
      <c r="C43" s="58" t="s">
        <v>45</v>
      </c>
      <c r="D43" s="60"/>
    </row>
    <row r="44" spans="1:4" ht="21" customHeight="1">
      <c r="A44" s="58">
        <v>14</v>
      </c>
      <c r="B44" s="59">
        <v>45558</v>
      </c>
      <c r="C44" s="58" t="s">
        <v>46</v>
      </c>
      <c r="D44" s="60"/>
    </row>
    <row r="45" spans="1:4" ht="21" customHeight="1">
      <c r="A45" s="58">
        <v>15</v>
      </c>
      <c r="B45" s="59">
        <v>45579</v>
      </c>
      <c r="C45" s="58" t="s">
        <v>241</v>
      </c>
      <c r="D45" s="60"/>
    </row>
    <row r="46" spans="1:4" ht="21" customHeight="1">
      <c r="A46" s="58">
        <v>16</v>
      </c>
      <c r="B46" s="59">
        <v>45600</v>
      </c>
      <c r="C46" s="58" t="s">
        <v>47</v>
      </c>
      <c r="D46" s="60"/>
    </row>
    <row r="47" spans="1:4" ht="21" customHeight="1">
      <c r="A47" s="58">
        <v>17</v>
      </c>
      <c r="B47" s="59">
        <v>45619</v>
      </c>
      <c r="C47" s="58" t="s">
        <v>48</v>
      </c>
      <c r="D47" s="60"/>
    </row>
    <row r="48" spans="1:4" ht="21" customHeight="1">
      <c r="A48" s="58">
        <v>18</v>
      </c>
      <c r="B48" s="59">
        <v>45658</v>
      </c>
      <c r="C48" s="58" t="s">
        <v>36</v>
      </c>
      <c r="D48" s="60"/>
    </row>
    <row r="49" spans="1:4" ht="21" customHeight="1">
      <c r="A49" s="58">
        <v>19</v>
      </c>
      <c r="B49" s="59">
        <v>45670</v>
      </c>
      <c r="C49" s="58" t="s">
        <v>37</v>
      </c>
      <c r="D49" s="60"/>
    </row>
    <row r="50" spans="1:4" ht="21" customHeight="1">
      <c r="A50" s="58">
        <v>20</v>
      </c>
      <c r="B50" s="59">
        <v>45699</v>
      </c>
      <c r="C50" s="58" t="s">
        <v>38</v>
      </c>
      <c r="D50" s="60"/>
    </row>
    <row r="51" spans="1:4" ht="21" customHeight="1">
      <c r="A51" s="58">
        <v>21</v>
      </c>
      <c r="B51" s="59">
        <v>45712</v>
      </c>
      <c r="C51" s="58" t="s">
        <v>39</v>
      </c>
      <c r="D51" s="60"/>
    </row>
    <row r="52" spans="1:4" ht="21" customHeight="1">
      <c r="A52" s="58">
        <v>22</v>
      </c>
      <c r="B52" s="59">
        <v>45736</v>
      </c>
      <c r="C52" s="58" t="s">
        <v>40</v>
      </c>
      <c r="D52" s="60"/>
    </row>
    <row r="53" spans="1:4" ht="21" customHeight="1"/>
    <row r="54" spans="1:4" ht="21" customHeight="1">
      <c r="A54" s="53"/>
      <c r="B54" s="54"/>
      <c r="C54" s="55" t="s">
        <v>49</v>
      </c>
    </row>
    <row r="55" spans="1:4" ht="21" customHeight="1">
      <c r="A55" s="58">
        <v>1</v>
      </c>
      <c r="B55" s="59">
        <v>45513</v>
      </c>
      <c r="C55" s="58" t="s">
        <v>51</v>
      </c>
      <c r="D55" s="60"/>
    </row>
    <row r="56" spans="1:4" ht="21" customHeight="1">
      <c r="A56" s="58">
        <v>2</v>
      </c>
      <c r="B56" s="59">
        <v>45656</v>
      </c>
      <c r="C56" s="58" t="s">
        <v>50</v>
      </c>
      <c r="D56" s="60"/>
    </row>
    <row r="57" spans="1:4" ht="21" customHeight="1">
      <c r="A57" s="58">
        <v>3</v>
      </c>
      <c r="B57" s="59">
        <v>45657</v>
      </c>
      <c r="C57" s="58" t="s">
        <v>50</v>
      </c>
      <c r="D57" s="60"/>
    </row>
    <row r="58" spans="1:4" ht="21" customHeight="1">
      <c r="A58" s="58">
        <v>4</v>
      </c>
      <c r="B58" s="59">
        <v>45658</v>
      </c>
      <c r="C58" s="58" t="s">
        <v>50</v>
      </c>
      <c r="D58" s="60"/>
    </row>
    <row r="59" spans="1:4" ht="21" customHeight="1">
      <c r="A59" s="58">
        <v>5</v>
      </c>
      <c r="B59" s="59">
        <v>45659</v>
      </c>
      <c r="C59" s="58" t="s">
        <v>50</v>
      </c>
      <c r="D59" s="60"/>
    </row>
    <row r="60" spans="1:4" ht="21" customHeight="1">
      <c r="A60" s="58">
        <v>6</v>
      </c>
      <c r="B60" s="59">
        <v>45660</v>
      </c>
      <c r="C60" s="58" t="s">
        <v>50</v>
      </c>
      <c r="D60" s="6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6380-C2E3-4277-AD9F-2D2C06CD3C67}">
  <sheetPr codeName="Sheet5"/>
  <dimension ref="B1:V200"/>
  <sheetViews>
    <sheetView workbookViewId="0">
      <selection activeCell="L9" sqref="L9"/>
    </sheetView>
  </sheetViews>
  <sheetFormatPr defaultRowHeight="12.75"/>
  <cols>
    <col min="1" max="1" width="3.7109375" style="94" customWidth="1"/>
    <col min="2" max="2" width="13.85546875" style="94" bestFit="1" customWidth="1"/>
    <col min="3" max="3" width="15.42578125" style="94" bestFit="1" customWidth="1"/>
    <col min="4" max="4" width="37.5703125" style="94" bestFit="1" customWidth="1"/>
    <col min="5" max="5" width="22.28515625" style="94" bestFit="1" customWidth="1"/>
    <col min="6" max="6" width="18.7109375" style="94" bestFit="1" customWidth="1"/>
    <col min="7" max="7" width="18.7109375" style="94" customWidth="1"/>
    <col min="8" max="8" width="51" style="94" bestFit="1" customWidth="1"/>
    <col min="9" max="10" width="51" style="94" customWidth="1"/>
    <col min="11" max="11" width="76.85546875" style="94" bestFit="1" customWidth="1"/>
    <col min="12" max="12" width="76.85546875" style="94" customWidth="1"/>
    <col min="13" max="13" width="95.5703125" style="94" bestFit="1" customWidth="1"/>
    <col min="14" max="14" width="95.5703125" style="94" customWidth="1"/>
    <col min="15" max="18" width="33.5703125" style="94" customWidth="1"/>
    <col min="19" max="19" width="21" style="94" bestFit="1" customWidth="1"/>
    <col min="20" max="20" width="58.28515625" style="94" bestFit="1" customWidth="1"/>
    <col min="21" max="16384" width="9.140625" style="94"/>
  </cols>
  <sheetData>
    <row r="1" spans="2:22">
      <c r="B1" s="95" t="s">
        <v>309</v>
      </c>
      <c r="C1" s="95" t="s">
        <v>310</v>
      </c>
      <c r="D1" s="95" t="s">
        <v>311</v>
      </c>
      <c r="E1" s="95" t="s">
        <v>312</v>
      </c>
      <c r="F1" s="95" t="s">
        <v>313</v>
      </c>
      <c r="H1" s="28" t="s">
        <v>314</v>
      </c>
      <c r="I1" s="28" t="s">
        <v>315</v>
      </c>
      <c r="J1" s="28" t="s">
        <v>316</v>
      </c>
      <c r="K1" s="28" t="s">
        <v>317</v>
      </c>
      <c r="L1" s="28" t="s">
        <v>318</v>
      </c>
      <c r="M1" s="28" t="s">
        <v>319</v>
      </c>
      <c r="N1" s="28" t="s">
        <v>320</v>
      </c>
      <c r="O1" s="28" t="s">
        <v>254</v>
      </c>
      <c r="P1" s="28" t="s">
        <v>259</v>
      </c>
      <c r="Q1" s="28" t="s">
        <v>260</v>
      </c>
      <c r="R1" s="28" t="s">
        <v>261</v>
      </c>
      <c r="S1" s="28" t="s">
        <v>321</v>
      </c>
      <c r="T1" s="28" t="s">
        <v>322</v>
      </c>
      <c r="U1" s="28" t="s">
        <v>137</v>
      </c>
      <c r="V1" s="28" t="s">
        <v>323</v>
      </c>
    </row>
    <row r="2" spans="2:22">
      <c r="B2" s="27" t="s">
        <v>324</v>
      </c>
      <c r="C2" s="27" t="s">
        <v>314</v>
      </c>
      <c r="D2" s="27" t="s">
        <v>322</v>
      </c>
      <c r="E2" s="27" t="s">
        <v>325</v>
      </c>
      <c r="F2" s="27"/>
      <c r="H2" s="27" t="s">
        <v>326</v>
      </c>
      <c r="I2" s="27" t="s">
        <v>327</v>
      </c>
      <c r="J2" s="27" t="s">
        <v>328</v>
      </c>
      <c r="K2" s="27" t="s">
        <v>329</v>
      </c>
      <c r="L2" s="27" t="s">
        <v>330</v>
      </c>
      <c r="M2" s="27" t="s">
        <v>331</v>
      </c>
      <c r="N2" s="27" t="s">
        <v>332</v>
      </c>
      <c r="O2" s="27" t="s">
        <v>333</v>
      </c>
      <c r="P2" s="27" t="s">
        <v>334</v>
      </c>
      <c r="Q2" s="27" t="s">
        <v>335</v>
      </c>
      <c r="R2" s="27" t="s">
        <v>336</v>
      </c>
      <c r="S2" s="27" t="s">
        <v>337</v>
      </c>
      <c r="T2" s="27" t="s">
        <v>338</v>
      </c>
      <c r="U2" s="27" t="s">
        <v>146</v>
      </c>
      <c r="V2" s="27" t="s">
        <v>339</v>
      </c>
    </row>
    <row r="3" spans="2:22">
      <c r="B3" s="27"/>
      <c r="C3" s="27" t="s">
        <v>315</v>
      </c>
      <c r="D3" s="27" t="s">
        <v>137</v>
      </c>
      <c r="E3" s="27" t="s">
        <v>340</v>
      </c>
      <c r="F3" s="27"/>
      <c r="H3" s="27" t="s">
        <v>12</v>
      </c>
      <c r="I3" s="27" t="s">
        <v>16</v>
      </c>
      <c r="J3" s="27" t="s">
        <v>120</v>
      </c>
      <c r="K3" s="27" t="s">
        <v>381</v>
      </c>
      <c r="L3" s="27" t="s">
        <v>381</v>
      </c>
      <c r="M3" s="27" t="s">
        <v>154</v>
      </c>
      <c r="N3" s="27" t="s">
        <v>341</v>
      </c>
      <c r="O3" s="27" t="s">
        <v>342</v>
      </c>
      <c r="P3" s="27" t="s">
        <v>262</v>
      </c>
      <c r="Q3" s="27" t="s">
        <v>262</v>
      </c>
      <c r="R3" s="27" t="s">
        <v>262</v>
      </c>
      <c r="S3" s="27" t="s">
        <v>343</v>
      </c>
      <c r="T3" s="27" t="s">
        <v>142</v>
      </c>
      <c r="U3" s="27" t="s">
        <v>147</v>
      </c>
      <c r="V3" s="27" t="s">
        <v>344</v>
      </c>
    </row>
    <row r="4" spans="2:22">
      <c r="B4" s="27"/>
      <c r="C4" s="27" t="s">
        <v>316</v>
      </c>
      <c r="D4" s="27" t="s">
        <v>345</v>
      </c>
      <c r="E4" s="27" t="s">
        <v>346</v>
      </c>
      <c r="F4" s="27"/>
      <c r="H4" s="27" t="s">
        <v>14</v>
      </c>
      <c r="I4" s="27" t="s">
        <v>94</v>
      </c>
      <c r="J4" s="27" t="s">
        <v>121</v>
      </c>
      <c r="K4" s="27" t="s">
        <v>382</v>
      </c>
      <c r="L4" s="27" t="s">
        <v>382</v>
      </c>
      <c r="M4" s="27" t="s">
        <v>155</v>
      </c>
      <c r="N4" s="27" t="s">
        <v>185</v>
      </c>
      <c r="O4" s="27" t="s">
        <v>248</v>
      </c>
      <c r="P4" s="27" t="s">
        <v>263</v>
      </c>
      <c r="Q4" s="27" t="s">
        <v>263</v>
      </c>
      <c r="R4" s="27" t="s">
        <v>263</v>
      </c>
      <c r="S4" s="27" t="s">
        <v>347</v>
      </c>
      <c r="T4" s="27" t="s">
        <v>143</v>
      </c>
      <c r="U4" s="27"/>
      <c r="V4" s="27" t="s">
        <v>348</v>
      </c>
    </row>
    <row r="5" spans="2:22">
      <c r="B5" s="27"/>
      <c r="C5" s="27" t="s">
        <v>317</v>
      </c>
      <c r="D5" s="27"/>
      <c r="E5" s="27" t="s">
        <v>349</v>
      </c>
      <c r="F5" s="27"/>
      <c r="H5" s="27" t="s">
        <v>67</v>
      </c>
      <c r="I5" s="27" t="s">
        <v>95</v>
      </c>
      <c r="J5" s="27" t="s">
        <v>122</v>
      </c>
      <c r="K5" s="27" t="s">
        <v>383</v>
      </c>
      <c r="L5" s="27" t="s">
        <v>383</v>
      </c>
      <c r="M5" s="27" t="s">
        <v>156</v>
      </c>
      <c r="N5" s="27" t="s">
        <v>186</v>
      </c>
      <c r="O5" s="27" t="s">
        <v>249</v>
      </c>
      <c r="P5" s="27" t="s">
        <v>264</v>
      </c>
      <c r="Q5" s="27" t="s">
        <v>264</v>
      </c>
      <c r="R5" s="27" t="s">
        <v>264</v>
      </c>
      <c r="S5" s="27" t="s">
        <v>350</v>
      </c>
      <c r="T5" s="27" t="s">
        <v>144</v>
      </c>
      <c r="U5" s="27"/>
      <c r="V5" s="27" t="s">
        <v>351</v>
      </c>
    </row>
    <row r="6" spans="2:22">
      <c r="B6" s="27"/>
      <c r="C6" s="27" t="s">
        <v>318</v>
      </c>
      <c r="D6" s="27"/>
      <c r="E6" s="27" t="s">
        <v>352</v>
      </c>
      <c r="F6" s="27"/>
      <c r="H6" s="27" t="s">
        <v>68</v>
      </c>
      <c r="I6" s="27" t="s">
        <v>96</v>
      </c>
      <c r="J6" s="27" t="s">
        <v>123</v>
      </c>
      <c r="K6" s="27" t="s">
        <v>384</v>
      </c>
      <c r="L6" s="27" t="s">
        <v>384</v>
      </c>
      <c r="M6" s="27" t="s">
        <v>157</v>
      </c>
      <c r="N6" s="27" t="s">
        <v>191</v>
      </c>
      <c r="O6" s="27" t="s">
        <v>250</v>
      </c>
      <c r="P6" s="27" t="s">
        <v>265</v>
      </c>
      <c r="Q6" s="27" t="s">
        <v>265</v>
      </c>
      <c r="R6" s="27" t="s">
        <v>265</v>
      </c>
      <c r="S6" s="27" t="s">
        <v>353</v>
      </c>
      <c r="T6" s="27" t="s">
        <v>145</v>
      </c>
      <c r="U6" s="27"/>
      <c r="V6" s="27" t="s">
        <v>354</v>
      </c>
    </row>
    <row r="7" spans="2:22">
      <c r="B7" s="27"/>
      <c r="C7" s="27" t="s">
        <v>319</v>
      </c>
      <c r="D7" s="27"/>
      <c r="E7" s="27" t="s">
        <v>355</v>
      </c>
      <c r="F7" s="27"/>
      <c r="H7" s="27" t="s">
        <v>69</v>
      </c>
      <c r="I7" s="27" t="s">
        <v>97</v>
      </c>
      <c r="J7" s="27" t="s">
        <v>124</v>
      </c>
      <c r="K7" s="27" t="s">
        <v>385</v>
      </c>
      <c r="L7" s="27" t="s">
        <v>385</v>
      </c>
      <c r="M7" s="27" t="s">
        <v>158</v>
      </c>
      <c r="N7" s="27" t="s">
        <v>187</v>
      </c>
      <c r="O7" s="27" t="s">
        <v>294</v>
      </c>
      <c r="P7" s="27" t="s">
        <v>266</v>
      </c>
      <c r="Q7" s="27" t="s">
        <v>266</v>
      </c>
      <c r="R7" s="27" t="s">
        <v>266</v>
      </c>
      <c r="S7" s="27" t="s">
        <v>356</v>
      </c>
      <c r="T7" s="27"/>
      <c r="U7" s="27"/>
      <c r="V7" s="27" t="s">
        <v>357</v>
      </c>
    </row>
    <row r="8" spans="2:22">
      <c r="B8" s="27"/>
      <c r="C8" s="27" t="s">
        <v>320</v>
      </c>
      <c r="D8" s="27"/>
      <c r="E8" s="27" t="s">
        <v>358</v>
      </c>
      <c r="F8" s="27"/>
      <c r="H8" s="27" t="s">
        <v>70</v>
      </c>
      <c r="I8" s="27" t="s">
        <v>98</v>
      </c>
      <c r="J8" s="27" t="s">
        <v>290</v>
      </c>
      <c r="K8" s="27" t="s">
        <v>386</v>
      </c>
      <c r="L8" s="27" t="s">
        <v>406</v>
      </c>
      <c r="M8" s="27" t="s">
        <v>159</v>
      </c>
      <c r="N8" s="27" t="s">
        <v>188</v>
      </c>
      <c r="O8" s="27" t="s">
        <v>295</v>
      </c>
      <c r="P8" s="27" t="s">
        <v>267</v>
      </c>
      <c r="Q8" s="27" t="s">
        <v>267</v>
      </c>
      <c r="R8" s="27" t="s">
        <v>267</v>
      </c>
      <c r="S8" s="27" t="s">
        <v>359</v>
      </c>
      <c r="T8" s="27"/>
      <c r="U8" s="27"/>
      <c r="V8" s="27" t="s">
        <v>360</v>
      </c>
    </row>
    <row r="9" spans="2:22">
      <c r="B9" s="27"/>
      <c r="C9" s="27" t="s">
        <v>254</v>
      </c>
      <c r="D9" s="27"/>
      <c r="E9" s="27"/>
      <c r="F9" s="27"/>
      <c r="H9" s="27" t="s">
        <v>71</v>
      </c>
      <c r="I9" s="27" t="s">
        <v>99</v>
      </c>
      <c r="J9" s="27" t="s">
        <v>125</v>
      </c>
      <c r="K9" s="27" t="s">
        <v>387</v>
      </c>
      <c r="L9" s="27" t="s">
        <v>407</v>
      </c>
      <c r="M9" s="27" t="s">
        <v>160</v>
      </c>
      <c r="N9" s="27" t="s">
        <v>192</v>
      </c>
      <c r="O9" s="27" t="s">
        <v>251</v>
      </c>
      <c r="P9" s="27" t="s">
        <v>268</v>
      </c>
      <c r="Q9" s="27" t="s">
        <v>268</v>
      </c>
      <c r="R9" s="27" t="s">
        <v>268</v>
      </c>
      <c r="S9" s="27" t="s">
        <v>138</v>
      </c>
      <c r="T9" s="27"/>
      <c r="U9" s="27"/>
      <c r="V9" s="27" t="s">
        <v>361</v>
      </c>
    </row>
    <row r="10" spans="2:22">
      <c r="B10" s="27"/>
      <c r="C10" s="27" t="s">
        <v>259</v>
      </c>
      <c r="D10" s="27"/>
      <c r="E10" s="27"/>
      <c r="F10" s="27"/>
      <c r="H10" s="27" t="s">
        <v>72</v>
      </c>
      <c r="I10" s="27" t="s">
        <v>100</v>
      </c>
      <c r="J10" s="27" t="s">
        <v>126</v>
      </c>
      <c r="K10" s="27" t="s">
        <v>388</v>
      </c>
      <c r="L10" s="27" t="s">
        <v>388</v>
      </c>
      <c r="M10" s="27" t="s">
        <v>161</v>
      </c>
      <c r="N10" s="27" t="s">
        <v>193</v>
      </c>
      <c r="O10" s="27" t="s">
        <v>252</v>
      </c>
      <c r="P10" s="27" t="s">
        <v>269</v>
      </c>
      <c r="Q10" s="27" t="s">
        <v>269</v>
      </c>
      <c r="R10" s="27" t="s">
        <v>269</v>
      </c>
      <c r="S10" s="27" t="s">
        <v>139</v>
      </c>
      <c r="T10" s="27"/>
      <c r="U10" s="27"/>
      <c r="V10" s="27" t="s">
        <v>362</v>
      </c>
    </row>
    <row r="11" spans="2:22">
      <c r="B11" s="27"/>
      <c r="C11" s="27" t="s">
        <v>260</v>
      </c>
      <c r="D11" s="27"/>
      <c r="E11" s="27"/>
      <c r="F11" s="27"/>
      <c r="H11" s="27" t="s">
        <v>73</v>
      </c>
      <c r="I11" s="27" t="s">
        <v>101</v>
      </c>
      <c r="J11" s="27" t="s">
        <v>127</v>
      </c>
      <c r="K11" s="27" t="s">
        <v>389</v>
      </c>
      <c r="L11" s="27" t="s">
        <v>389</v>
      </c>
      <c r="M11" s="27" t="s">
        <v>162</v>
      </c>
      <c r="N11" s="27" t="s">
        <v>194</v>
      </c>
      <c r="O11" s="27" t="s">
        <v>253</v>
      </c>
      <c r="P11" s="27" t="s">
        <v>270</v>
      </c>
      <c r="Q11" s="27" t="s">
        <v>270</v>
      </c>
      <c r="R11" s="27" t="s">
        <v>270</v>
      </c>
      <c r="S11" s="27" t="s">
        <v>140</v>
      </c>
      <c r="T11" s="27"/>
      <c r="U11" s="27"/>
      <c r="V11" s="27" t="s">
        <v>363</v>
      </c>
    </row>
    <row r="12" spans="2:22">
      <c r="B12" s="27"/>
      <c r="C12" s="27" t="s">
        <v>261</v>
      </c>
      <c r="D12" s="27"/>
      <c r="E12" s="27"/>
      <c r="F12" s="27"/>
      <c r="H12" s="27" t="s">
        <v>74</v>
      </c>
      <c r="I12" s="27" t="s">
        <v>102</v>
      </c>
      <c r="J12" s="27" t="s">
        <v>128</v>
      </c>
      <c r="K12" s="27" t="s">
        <v>390</v>
      </c>
      <c r="L12" s="27" t="s">
        <v>390</v>
      </c>
      <c r="M12" s="27" t="s">
        <v>163</v>
      </c>
      <c r="N12" s="27" t="s">
        <v>189</v>
      </c>
      <c r="O12" s="27" t="s">
        <v>296</v>
      </c>
      <c r="P12" s="27" t="s">
        <v>271</v>
      </c>
      <c r="Q12" s="27" t="s">
        <v>271</v>
      </c>
      <c r="R12" s="27" t="s">
        <v>271</v>
      </c>
      <c r="S12" s="27" t="s">
        <v>141</v>
      </c>
      <c r="T12" s="27"/>
      <c r="U12" s="27"/>
      <c r="V12" s="27" t="s">
        <v>364</v>
      </c>
    </row>
    <row r="13" spans="2:22">
      <c r="B13" s="27"/>
      <c r="C13" s="27" t="s">
        <v>321</v>
      </c>
      <c r="D13" s="27"/>
      <c r="E13" s="27"/>
      <c r="F13" s="27"/>
      <c r="H13" s="27" t="s">
        <v>75</v>
      </c>
      <c r="I13" s="27" t="s">
        <v>103</v>
      </c>
      <c r="J13" s="27" t="s">
        <v>129</v>
      </c>
      <c r="K13" s="27" t="s">
        <v>391</v>
      </c>
      <c r="L13" s="27" t="s">
        <v>391</v>
      </c>
      <c r="M13" s="27" t="s">
        <v>164</v>
      </c>
      <c r="N13" s="27" t="s">
        <v>190</v>
      </c>
      <c r="O13" s="27"/>
      <c r="P13" s="27" t="s">
        <v>272</v>
      </c>
      <c r="Q13" s="27" t="s">
        <v>272</v>
      </c>
      <c r="R13" s="27" t="s">
        <v>272</v>
      </c>
      <c r="S13" s="27"/>
      <c r="T13" s="27"/>
      <c r="U13" s="27"/>
      <c r="V13" s="27" t="s">
        <v>365</v>
      </c>
    </row>
    <row r="14" spans="2:22">
      <c r="B14" s="27"/>
      <c r="C14" s="27"/>
      <c r="D14" s="27"/>
      <c r="E14" s="27"/>
      <c r="F14" s="27"/>
      <c r="H14" s="27" t="s">
        <v>76</v>
      </c>
      <c r="I14" s="27" t="s">
        <v>104</v>
      </c>
      <c r="J14" s="27" t="s">
        <v>130</v>
      </c>
      <c r="K14" s="27" t="s">
        <v>392</v>
      </c>
      <c r="L14" s="27" t="s">
        <v>392</v>
      </c>
      <c r="M14" s="27" t="s">
        <v>165</v>
      </c>
      <c r="N14" s="27" t="s">
        <v>195</v>
      </c>
      <c r="O14" s="27"/>
      <c r="P14" s="27" t="s">
        <v>273</v>
      </c>
      <c r="Q14" s="27" t="s">
        <v>273</v>
      </c>
      <c r="R14" s="27" t="s">
        <v>273</v>
      </c>
      <c r="S14" s="27"/>
      <c r="T14" s="27"/>
      <c r="U14" s="27"/>
      <c r="V14" s="27" t="s">
        <v>366</v>
      </c>
    </row>
    <row r="15" spans="2:22">
      <c r="B15" s="27"/>
      <c r="C15" s="27"/>
      <c r="D15" s="27"/>
      <c r="E15" s="27"/>
      <c r="F15" s="27"/>
      <c r="H15" s="27" t="s">
        <v>77</v>
      </c>
      <c r="I15" s="27" t="s">
        <v>105</v>
      </c>
      <c r="J15" s="27" t="s">
        <v>131</v>
      </c>
      <c r="K15" s="27" t="s">
        <v>393</v>
      </c>
      <c r="L15" s="27" t="s">
        <v>393</v>
      </c>
      <c r="M15" s="27" t="s">
        <v>166</v>
      </c>
      <c r="N15" s="27" t="s">
        <v>196</v>
      </c>
      <c r="O15" s="27"/>
      <c r="P15" s="27" t="s">
        <v>274</v>
      </c>
      <c r="Q15" s="27" t="s">
        <v>275</v>
      </c>
      <c r="R15" s="27" t="s">
        <v>274</v>
      </c>
      <c r="S15" s="27"/>
      <c r="T15" s="27"/>
      <c r="U15" s="27"/>
      <c r="V15" s="27" t="s">
        <v>367</v>
      </c>
    </row>
    <row r="16" spans="2:22">
      <c r="B16" s="27"/>
      <c r="C16" s="27"/>
      <c r="D16" s="27"/>
      <c r="E16" s="27"/>
      <c r="F16" s="27"/>
      <c r="H16" s="27" t="s">
        <v>78</v>
      </c>
      <c r="I16" s="27" t="s">
        <v>106</v>
      </c>
      <c r="J16" s="27" t="s">
        <v>291</v>
      </c>
      <c r="K16" s="27" t="s">
        <v>394</v>
      </c>
      <c r="L16" s="27" t="s">
        <v>408</v>
      </c>
      <c r="M16" s="27" t="s">
        <v>167</v>
      </c>
      <c r="N16" s="27" t="s">
        <v>197</v>
      </c>
      <c r="O16" s="27"/>
      <c r="P16" s="27" t="s">
        <v>276</v>
      </c>
      <c r="Q16" s="27" t="s">
        <v>276</v>
      </c>
      <c r="R16" s="27" t="s">
        <v>276</v>
      </c>
      <c r="S16" s="27"/>
      <c r="T16" s="27"/>
      <c r="U16" s="27"/>
      <c r="V16" s="27" t="s">
        <v>368</v>
      </c>
    </row>
    <row r="17" spans="2:22">
      <c r="B17" s="27"/>
      <c r="C17" s="27"/>
      <c r="D17" s="27"/>
      <c r="E17" s="27"/>
      <c r="F17" s="27"/>
      <c r="H17" s="27" t="s">
        <v>79</v>
      </c>
      <c r="I17" s="27" t="s">
        <v>107</v>
      </c>
      <c r="J17" s="27" t="s">
        <v>132</v>
      </c>
      <c r="K17" s="27" t="s">
        <v>395</v>
      </c>
      <c r="L17" s="27" t="s">
        <v>395</v>
      </c>
      <c r="M17" s="27" t="s">
        <v>168</v>
      </c>
      <c r="N17" s="27" t="s">
        <v>198</v>
      </c>
      <c r="O17" s="27"/>
      <c r="P17" s="27" t="s">
        <v>277</v>
      </c>
      <c r="Q17" s="27" t="s">
        <v>277</v>
      </c>
      <c r="R17" s="27" t="s">
        <v>277</v>
      </c>
      <c r="S17" s="27"/>
      <c r="T17" s="27"/>
      <c r="U17" s="27"/>
      <c r="V17" s="27" t="s">
        <v>369</v>
      </c>
    </row>
    <row r="18" spans="2:22">
      <c r="B18" s="27"/>
      <c r="C18" s="27"/>
      <c r="D18" s="27"/>
      <c r="E18" s="27"/>
      <c r="F18" s="27"/>
      <c r="H18" s="27" t="s">
        <v>80</v>
      </c>
      <c r="I18" s="27" t="s">
        <v>108</v>
      </c>
      <c r="J18" s="27" t="s">
        <v>133</v>
      </c>
      <c r="K18" s="27" t="s">
        <v>396</v>
      </c>
      <c r="L18" s="27" t="s">
        <v>396</v>
      </c>
      <c r="M18" s="27" t="s">
        <v>169</v>
      </c>
      <c r="N18" s="27" t="s">
        <v>199</v>
      </c>
      <c r="O18" s="27"/>
      <c r="P18" s="27" t="s">
        <v>278</v>
      </c>
      <c r="Q18" s="27" t="s">
        <v>278</v>
      </c>
      <c r="R18" s="27" t="s">
        <v>278</v>
      </c>
      <c r="S18" s="27"/>
      <c r="T18" s="27"/>
      <c r="U18" s="27"/>
      <c r="V18" s="27" t="s">
        <v>370</v>
      </c>
    </row>
    <row r="19" spans="2:22">
      <c r="B19" s="27"/>
      <c r="C19" s="27"/>
      <c r="D19" s="27"/>
      <c r="E19" s="27"/>
      <c r="F19" s="27"/>
      <c r="H19" s="27" t="s">
        <v>81</v>
      </c>
      <c r="I19" s="27" t="s">
        <v>109</v>
      </c>
      <c r="J19" s="27" t="s">
        <v>134</v>
      </c>
      <c r="K19" s="27" t="s">
        <v>397</v>
      </c>
      <c r="L19" s="27" t="s">
        <v>397</v>
      </c>
      <c r="M19" s="27" t="s">
        <v>170</v>
      </c>
      <c r="N19" s="27" t="s">
        <v>200</v>
      </c>
      <c r="O19" s="27"/>
      <c r="P19" s="27" t="s">
        <v>279</v>
      </c>
      <c r="Q19" s="27" t="s">
        <v>279</v>
      </c>
      <c r="R19" s="27" t="s">
        <v>279</v>
      </c>
      <c r="S19" s="27"/>
      <c r="T19" s="27"/>
      <c r="U19" s="27"/>
      <c r="V19" s="27" t="s">
        <v>371</v>
      </c>
    </row>
    <row r="20" spans="2:22">
      <c r="B20" s="27"/>
      <c r="C20" s="27"/>
      <c r="D20" s="27"/>
      <c r="E20" s="27"/>
      <c r="F20" s="27"/>
      <c r="H20" s="27" t="s">
        <v>82</v>
      </c>
      <c r="I20" s="27" t="s">
        <v>110</v>
      </c>
      <c r="J20" s="27" t="s">
        <v>135</v>
      </c>
      <c r="K20" s="27" t="s">
        <v>398</v>
      </c>
      <c r="L20" s="27" t="s">
        <v>409</v>
      </c>
      <c r="M20" s="27" t="s">
        <v>171</v>
      </c>
      <c r="N20" s="27" t="s">
        <v>201</v>
      </c>
      <c r="O20" s="27"/>
      <c r="P20" s="27" t="s">
        <v>280</v>
      </c>
      <c r="Q20" s="27" t="s">
        <v>280</v>
      </c>
      <c r="R20" s="27" t="s">
        <v>280</v>
      </c>
      <c r="S20" s="27"/>
      <c r="T20" s="27"/>
      <c r="U20" s="27"/>
      <c r="V20" s="27" t="s">
        <v>372</v>
      </c>
    </row>
    <row r="21" spans="2:22">
      <c r="B21" s="27"/>
      <c r="C21" s="27"/>
      <c r="D21" s="27"/>
      <c r="E21" s="27"/>
      <c r="F21" s="27"/>
      <c r="H21" s="27" t="s">
        <v>83</v>
      </c>
      <c r="I21" s="27" t="s">
        <v>111</v>
      </c>
      <c r="J21" s="27" t="s">
        <v>136</v>
      </c>
      <c r="K21" s="27" t="s">
        <v>399</v>
      </c>
      <c r="L21" s="27" t="s">
        <v>399</v>
      </c>
      <c r="M21" s="27" t="s">
        <v>172</v>
      </c>
      <c r="N21" s="27" t="s">
        <v>202</v>
      </c>
      <c r="O21" s="27"/>
      <c r="P21" s="27" t="s">
        <v>281</v>
      </c>
      <c r="Q21" s="27" t="s">
        <v>281</v>
      </c>
      <c r="R21" s="27" t="s">
        <v>281</v>
      </c>
      <c r="S21" s="27"/>
      <c r="T21" s="27"/>
      <c r="U21" s="27"/>
      <c r="V21" s="27" t="s">
        <v>373</v>
      </c>
    </row>
    <row r="22" spans="2:22">
      <c r="B22" s="27"/>
      <c r="C22" s="27"/>
      <c r="D22" s="27"/>
      <c r="E22" s="27"/>
      <c r="F22" s="27"/>
      <c r="H22" s="27" t="s">
        <v>84</v>
      </c>
      <c r="I22" s="27" t="s">
        <v>112</v>
      </c>
      <c r="J22" s="27" t="s">
        <v>292</v>
      </c>
      <c r="K22" s="27" t="s">
        <v>400</v>
      </c>
      <c r="L22" s="27" t="s">
        <v>410</v>
      </c>
      <c r="M22" s="27" t="s">
        <v>173</v>
      </c>
      <c r="N22" s="27" t="s">
        <v>203</v>
      </c>
      <c r="O22" s="27"/>
      <c r="P22" s="27" t="s">
        <v>282</v>
      </c>
      <c r="Q22" s="27" t="s">
        <v>282</v>
      </c>
      <c r="R22" s="27" t="s">
        <v>282</v>
      </c>
      <c r="S22" s="27"/>
      <c r="T22" s="27"/>
      <c r="U22" s="27"/>
      <c r="V22" s="27" t="s">
        <v>374</v>
      </c>
    </row>
    <row r="23" spans="2:22">
      <c r="B23" s="27"/>
      <c r="C23" s="27"/>
      <c r="D23" s="27"/>
      <c r="E23" s="27"/>
      <c r="F23" s="27"/>
      <c r="H23" s="27" t="s">
        <v>85</v>
      </c>
      <c r="I23" s="27" t="s">
        <v>113</v>
      </c>
      <c r="J23" s="27"/>
      <c r="K23" s="27" t="s">
        <v>401</v>
      </c>
      <c r="L23" s="27" t="s">
        <v>411</v>
      </c>
      <c r="M23" s="27" t="s">
        <v>174</v>
      </c>
      <c r="N23" s="27" t="s">
        <v>174</v>
      </c>
      <c r="O23" s="27"/>
      <c r="P23" s="27" t="s">
        <v>283</v>
      </c>
      <c r="Q23" s="27" t="s">
        <v>283</v>
      </c>
      <c r="R23" s="27" t="s">
        <v>283</v>
      </c>
      <c r="S23" s="27"/>
      <c r="T23" s="27"/>
      <c r="U23" s="27"/>
      <c r="V23" s="27" t="s">
        <v>375</v>
      </c>
    </row>
    <row r="24" spans="2:22">
      <c r="B24" s="27"/>
      <c r="C24" s="27"/>
      <c r="D24" s="27"/>
      <c r="E24" s="27"/>
      <c r="F24" s="27"/>
      <c r="H24" s="27" t="s">
        <v>86</v>
      </c>
      <c r="I24" s="27" t="s">
        <v>114</v>
      </c>
      <c r="J24" s="27"/>
      <c r="K24" s="27" t="s">
        <v>402</v>
      </c>
      <c r="L24" s="27" t="s">
        <v>412</v>
      </c>
      <c r="M24" s="27" t="s">
        <v>175</v>
      </c>
      <c r="N24" s="27" t="s">
        <v>175</v>
      </c>
      <c r="O24" s="27"/>
      <c r="P24" s="27" t="s">
        <v>284</v>
      </c>
      <c r="Q24" s="27" t="s">
        <v>284</v>
      </c>
      <c r="R24" s="27" t="s">
        <v>284</v>
      </c>
      <c r="S24" s="27"/>
      <c r="T24" s="27"/>
      <c r="U24" s="27"/>
      <c r="V24" s="27" t="s">
        <v>376</v>
      </c>
    </row>
    <row r="25" spans="2:22">
      <c r="B25" s="27"/>
      <c r="C25" s="27"/>
      <c r="D25" s="27"/>
      <c r="E25" s="27"/>
      <c r="F25" s="27"/>
      <c r="H25" s="27" t="s">
        <v>87</v>
      </c>
      <c r="I25" s="27" t="s">
        <v>115</v>
      </c>
      <c r="J25" s="27"/>
      <c r="K25" s="27" t="s">
        <v>403</v>
      </c>
      <c r="L25" s="27" t="s">
        <v>413</v>
      </c>
      <c r="M25" s="27" t="s">
        <v>176</v>
      </c>
      <c r="N25" s="27" t="s">
        <v>204</v>
      </c>
      <c r="O25" s="27"/>
      <c r="P25" s="27" t="s">
        <v>285</v>
      </c>
      <c r="Q25" s="27" t="s">
        <v>285</v>
      </c>
      <c r="R25" s="27" t="s">
        <v>285</v>
      </c>
      <c r="S25" s="27"/>
      <c r="T25" s="27"/>
      <c r="U25" s="27"/>
      <c r="V25" s="27" t="s">
        <v>377</v>
      </c>
    </row>
    <row r="26" spans="2:22">
      <c r="B26" s="27"/>
      <c r="C26" s="27"/>
      <c r="D26" s="27"/>
      <c r="E26" s="27"/>
      <c r="F26" s="27"/>
      <c r="H26" s="27" t="s">
        <v>88</v>
      </c>
      <c r="I26" s="27" t="s">
        <v>116</v>
      </c>
      <c r="J26" s="27"/>
      <c r="K26" s="27" t="s">
        <v>404</v>
      </c>
      <c r="L26" s="27" t="s">
        <v>404</v>
      </c>
      <c r="M26" s="27" t="s">
        <v>293</v>
      </c>
      <c r="N26" s="27" t="s">
        <v>205</v>
      </c>
      <c r="O26" s="27"/>
      <c r="P26" s="27" t="s">
        <v>286</v>
      </c>
      <c r="Q26" s="27" t="s">
        <v>286</v>
      </c>
      <c r="R26" s="27" t="s">
        <v>286</v>
      </c>
      <c r="S26" s="27"/>
      <c r="T26" s="27"/>
      <c r="U26" s="27"/>
      <c r="V26" s="27" t="s">
        <v>378</v>
      </c>
    </row>
    <row r="27" spans="2:22">
      <c r="B27" s="27"/>
      <c r="C27" s="27"/>
      <c r="D27" s="27"/>
      <c r="E27" s="27"/>
      <c r="F27" s="27"/>
      <c r="H27" s="27" t="s">
        <v>89</v>
      </c>
      <c r="I27" s="27" t="s">
        <v>117</v>
      </c>
      <c r="J27" s="27"/>
      <c r="K27" s="27" t="s">
        <v>405</v>
      </c>
      <c r="L27" s="27" t="s">
        <v>405</v>
      </c>
      <c r="M27" s="27" t="s">
        <v>244</v>
      </c>
      <c r="N27" s="27" t="s">
        <v>170</v>
      </c>
      <c r="O27" s="27"/>
      <c r="P27" s="27" t="s">
        <v>287</v>
      </c>
      <c r="Q27" s="27" t="s">
        <v>287</v>
      </c>
      <c r="R27" s="27" t="s">
        <v>287</v>
      </c>
      <c r="S27" s="27"/>
      <c r="T27" s="27"/>
      <c r="U27" s="27"/>
      <c r="V27" s="27"/>
    </row>
    <row r="28" spans="2:22">
      <c r="B28" s="27"/>
      <c r="C28" s="27"/>
      <c r="D28" s="27"/>
      <c r="E28" s="27"/>
      <c r="F28" s="27"/>
      <c r="H28" s="27" t="s">
        <v>90</v>
      </c>
      <c r="I28" s="27" t="s">
        <v>118</v>
      </c>
      <c r="J28" s="27"/>
      <c r="K28" s="27"/>
      <c r="L28" s="27"/>
      <c r="M28" s="27" t="s">
        <v>177</v>
      </c>
      <c r="N28" s="27" t="s">
        <v>154</v>
      </c>
      <c r="O28" s="27"/>
      <c r="P28" s="27"/>
      <c r="Q28" s="27"/>
      <c r="R28" s="27"/>
      <c r="S28" s="27"/>
      <c r="T28" s="27"/>
      <c r="U28" s="27"/>
      <c r="V28" s="27"/>
    </row>
    <row r="29" spans="2:22">
      <c r="B29" s="27"/>
      <c r="C29" s="27"/>
      <c r="D29" s="27"/>
      <c r="E29" s="27"/>
      <c r="F29" s="27"/>
      <c r="H29" s="27" t="s">
        <v>91</v>
      </c>
      <c r="I29" s="27" t="s">
        <v>119</v>
      </c>
      <c r="J29" s="27"/>
      <c r="K29" s="27"/>
      <c r="L29" s="27"/>
      <c r="M29" s="27" t="s">
        <v>178</v>
      </c>
      <c r="N29" s="27" t="s">
        <v>156</v>
      </c>
      <c r="O29" s="27"/>
      <c r="P29" s="27"/>
      <c r="Q29" s="27"/>
      <c r="R29" s="27"/>
      <c r="S29" s="27"/>
      <c r="T29" s="27"/>
      <c r="U29" s="27"/>
      <c r="V29" s="27"/>
    </row>
    <row r="30" spans="2:22">
      <c r="B30" s="27"/>
      <c r="C30" s="27"/>
      <c r="D30" s="27"/>
      <c r="E30" s="27"/>
      <c r="F30" s="27"/>
      <c r="H30" s="27" t="s">
        <v>92</v>
      </c>
      <c r="I30" s="27" t="s">
        <v>289</v>
      </c>
      <c r="J30" s="27"/>
      <c r="K30" s="27"/>
      <c r="L30" s="27"/>
      <c r="M30" s="27" t="s">
        <v>179</v>
      </c>
      <c r="N30" s="27" t="s">
        <v>157</v>
      </c>
      <c r="O30" s="27"/>
      <c r="P30" s="27"/>
      <c r="Q30" s="27"/>
      <c r="R30" s="27"/>
      <c r="S30" s="27"/>
      <c r="T30" s="27"/>
      <c r="U30" s="27"/>
      <c r="V30" s="27"/>
    </row>
    <row r="31" spans="2:22">
      <c r="B31" s="27"/>
      <c r="C31" s="27"/>
      <c r="D31" s="27"/>
      <c r="E31" s="27"/>
      <c r="F31" s="27"/>
      <c r="H31" s="27" t="s">
        <v>93</v>
      </c>
      <c r="I31" s="27"/>
      <c r="J31" s="27"/>
      <c r="K31" s="27"/>
      <c r="L31" s="27"/>
      <c r="M31" s="27" t="s">
        <v>180</v>
      </c>
      <c r="N31" s="27" t="s">
        <v>158</v>
      </c>
      <c r="O31" s="27"/>
      <c r="P31" s="27"/>
      <c r="Q31" s="27"/>
      <c r="R31" s="27"/>
      <c r="S31" s="27"/>
      <c r="T31" s="27"/>
      <c r="U31" s="27"/>
      <c r="V31" s="27"/>
    </row>
    <row r="32" spans="2:22">
      <c r="B32" s="27"/>
      <c r="C32" s="27"/>
      <c r="D32" s="27"/>
      <c r="E32" s="27"/>
      <c r="F32" s="27"/>
      <c r="H32" s="27"/>
      <c r="I32" s="27"/>
      <c r="J32" s="27"/>
      <c r="K32" s="27"/>
      <c r="L32" s="27"/>
      <c r="M32" s="27" t="s">
        <v>181</v>
      </c>
      <c r="N32" s="27" t="s">
        <v>159</v>
      </c>
      <c r="O32" s="27"/>
      <c r="P32" s="27"/>
      <c r="Q32" s="27"/>
      <c r="R32" s="27"/>
      <c r="S32" s="27"/>
      <c r="T32" s="27"/>
      <c r="U32" s="27"/>
      <c r="V32" s="27"/>
    </row>
    <row r="33" spans="2:22">
      <c r="B33" s="27"/>
      <c r="C33" s="27"/>
      <c r="D33" s="27"/>
      <c r="E33" s="27"/>
      <c r="F33" s="27"/>
      <c r="H33" s="27"/>
      <c r="I33" s="27"/>
      <c r="J33" s="27"/>
      <c r="K33" s="27"/>
      <c r="L33" s="27"/>
      <c r="M33" s="27" t="s">
        <v>182</v>
      </c>
      <c r="N33" s="27" t="s">
        <v>161</v>
      </c>
      <c r="O33" s="27"/>
      <c r="P33" s="27"/>
      <c r="Q33" s="27"/>
      <c r="R33" s="27"/>
      <c r="S33" s="27"/>
      <c r="T33" s="27"/>
      <c r="U33" s="27"/>
      <c r="V33" s="27"/>
    </row>
    <row r="34" spans="2:22">
      <c r="B34" s="27"/>
      <c r="C34" s="27"/>
      <c r="D34" s="27"/>
      <c r="E34" s="27"/>
      <c r="F34" s="27"/>
      <c r="H34" s="27"/>
      <c r="I34" s="27"/>
      <c r="J34" s="27"/>
      <c r="K34" s="27"/>
      <c r="L34" s="27"/>
      <c r="M34" s="27" t="s">
        <v>183</v>
      </c>
      <c r="N34" s="27" t="s">
        <v>162</v>
      </c>
      <c r="O34" s="27"/>
      <c r="P34" s="27"/>
      <c r="Q34" s="27"/>
      <c r="R34" s="27"/>
      <c r="S34" s="27"/>
      <c r="T34" s="27"/>
      <c r="U34" s="27"/>
      <c r="V34" s="27"/>
    </row>
    <row r="35" spans="2:22">
      <c r="B35" s="27"/>
      <c r="C35" s="27"/>
      <c r="D35" s="27"/>
      <c r="E35" s="27"/>
      <c r="F35" s="27"/>
      <c r="H35" s="27"/>
      <c r="I35" s="27"/>
      <c r="J35" s="27"/>
      <c r="K35" s="27"/>
      <c r="L35" s="27"/>
      <c r="M35" s="27" t="s">
        <v>184</v>
      </c>
      <c r="N35" s="27" t="s">
        <v>165</v>
      </c>
      <c r="O35" s="27"/>
      <c r="P35" s="27"/>
      <c r="Q35" s="27"/>
      <c r="R35" s="27"/>
      <c r="S35" s="27"/>
      <c r="T35" s="27"/>
      <c r="U35" s="27"/>
      <c r="V35" s="27"/>
    </row>
    <row r="36" spans="2:22">
      <c r="B36" s="27"/>
      <c r="C36" s="27"/>
      <c r="D36" s="27"/>
      <c r="E36" s="27"/>
      <c r="F36" s="27"/>
      <c r="H36" s="27"/>
      <c r="I36" s="27"/>
      <c r="J36" s="27"/>
      <c r="K36" s="27"/>
      <c r="L36" s="27"/>
      <c r="M36" s="27" t="s">
        <v>185</v>
      </c>
      <c r="N36" s="27" t="s">
        <v>166</v>
      </c>
      <c r="O36" s="27"/>
      <c r="P36" s="27"/>
      <c r="Q36" s="27"/>
      <c r="R36" s="27"/>
      <c r="S36" s="27"/>
      <c r="T36" s="27"/>
      <c r="U36" s="27"/>
      <c r="V36" s="27"/>
    </row>
    <row r="37" spans="2:22">
      <c r="B37" s="27"/>
      <c r="C37" s="27"/>
      <c r="D37" s="27"/>
      <c r="E37" s="27"/>
      <c r="F37" s="27"/>
      <c r="H37" s="27"/>
      <c r="I37" s="27"/>
      <c r="J37" s="27"/>
      <c r="K37" s="27"/>
      <c r="L37" s="27"/>
      <c r="M37" s="27" t="s">
        <v>186</v>
      </c>
      <c r="N37" s="27" t="s">
        <v>206</v>
      </c>
      <c r="O37" s="27"/>
      <c r="P37" s="27"/>
      <c r="Q37" s="27"/>
      <c r="R37" s="27"/>
      <c r="S37" s="27"/>
      <c r="T37" s="27"/>
      <c r="U37" s="27"/>
      <c r="V37" s="27"/>
    </row>
    <row r="38" spans="2:22">
      <c r="B38" s="27"/>
      <c r="C38" s="27"/>
      <c r="D38" s="27"/>
      <c r="E38" s="27"/>
      <c r="F38" s="27"/>
      <c r="H38" s="27"/>
      <c r="I38" s="27"/>
      <c r="J38" s="27"/>
      <c r="K38" s="27"/>
      <c r="L38" s="27"/>
      <c r="M38" s="27" t="s">
        <v>187</v>
      </c>
      <c r="N38" s="27" t="s">
        <v>207</v>
      </c>
      <c r="O38" s="27"/>
      <c r="P38" s="27"/>
      <c r="Q38" s="27"/>
      <c r="R38" s="27"/>
      <c r="S38" s="27"/>
      <c r="T38" s="27"/>
      <c r="U38" s="27"/>
      <c r="V38" s="27"/>
    </row>
    <row r="39" spans="2:22">
      <c r="B39" s="27"/>
      <c r="C39" s="27"/>
      <c r="D39" s="27"/>
      <c r="E39" s="27"/>
      <c r="F39" s="27"/>
      <c r="H39" s="27"/>
      <c r="I39" s="27"/>
      <c r="J39" s="27"/>
      <c r="K39" s="27"/>
      <c r="L39" s="27"/>
      <c r="M39" s="27" t="s">
        <v>188</v>
      </c>
      <c r="N39" s="27" t="s">
        <v>208</v>
      </c>
      <c r="O39" s="27"/>
      <c r="P39" s="27"/>
      <c r="Q39" s="27"/>
      <c r="R39" s="27"/>
      <c r="S39" s="27"/>
      <c r="T39" s="27"/>
      <c r="U39" s="27"/>
      <c r="V39" s="27"/>
    </row>
    <row r="40" spans="2:22">
      <c r="B40" s="27"/>
      <c r="C40" s="27"/>
      <c r="D40" s="27"/>
      <c r="E40" s="27"/>
      <c r="F40" s="27"/>
      <c r="H40" s="27"/>
      <c r="I40" s="27"/>
      <c r="J40" s="27"/>
      <c r="K40" s="27"/>
      <c r="L40" s="27"/>
      <c r="M40" s="27" t="s">
        <v>189</v>
      </c>
      <c r="N40" s="27" t="s">
        <v>209</v>
      </c>
      <c r="O40" s="27"/>
      <c r="P40" s="27"/>
      <c r="Q40" s="27"/>
      <c r="R40" s="27"/>
      <c r="S40" s="27"/>
      <c r="T40" s="27"/>
      <c r="U40" s="27"/>
      <c r="V40" s="27"/>
    </row>
    <row r="41" spans="2:22">
      <c r="B41" s="27"/>
      <c r="C41" s="27"/>
      <c r="D41" s="27"/>
      <c r="E41" s="27"/>
      <c r="F41" s="27"/>
      <c r="H41" s="27"/>
      <c r="I41" s="27"/>
      <c r="J41" s="27"/>
      <c r="K41" s="27"/>
      <c r="L41" s="27"/>
      <c r="M41" s="27" t="s">
        <v>190</v>
      </c>
      <c r="N41" s="27" t="s">
        <v>171</v>
      </c>
      <c r="O41" s="27"/>
      <c r="P41" s="27"/>
      <c r="Q41" s="27"/>
      <c r="R41" s="27"/>
      <c r="S41" s="27"/>
      <c r="T41" s="27"/>
      <c r="U41" s="27"/>
      <c r="V41" s="27"/>
    </row>
    <row r="42" spans="2:22">
      <c r="B42" s="27"/>
      <c r="C42" s="27"/>
      <c r="D42" s="27"/>
      <c r="E42" s="27"/>
      <c r="F42" s="27"/>
      <c r="H42" s="27"/>
      <c r="I42" s="27"/>
      <c r="J42" s="27"/>
      <c r="K42" s="27"/>
      <c r="L42" s="27"/>
      <c r="M42" s="27" t="s">
        <v>379</v>
      </c>
      <c r="N42" s="27" t="s">
        <v>380</v>
      </c>
      <c r="O42" s="27"/>
      <c r="P42" s="27"/>
      <c r="Q42" s="27"/>
      <c r="R42" s="27"/>
      <c r="S42" s="27"/>
      <c r="T42" s="27"/>
      <c r="U42" s="27"/>
      <c r="V42" s="27"/>
    </row>
    <row r="43" spans="2:22">
      <c r="B43" s="27"/>
      <c r="C43" s="27"/>
      <c r="D43" s="27"/>
      <c r="E43" s="27"/>
      <c r="F43" s="27"/>
      <c r="H43" s="27"/>
      <c r="I43" s="27"/>
      <c r="J43" s="27"/>
      <c r="K43" s="27"/>
      <c r="L43" s="27"/>
      <c r="M43" s="27" t="s">
        <v>195</v>
      </c>
      <c r="N43" s="27" t="s">
        <v>242</v>
      </c>
      <c r="O43" s="27"/>
      <c r="P43" s="27"/>
      <c r="Q43" s="27"/>
      <c r="R43" s="27"/>
      <c r="S43" s="27"/>
      <c r="T43" s="27"/>
      <c r="U43" s="27"/>
      <c r="V43" s="27"/>
    </row>
    <row r="44" spans="2:22">
      <c r="B44" s="27"/>
      <c r="C44" s="27"/>
      <c r="D44" s="27"/>
      <c r="E44" s="27"/>
      <c r="F44" s="27"/>
      <c r="H44" s="27"/>
      <c r="I44" s="27"/>
      <c r="J44" s="27"/>
      <c r="K44" s="27"/>
      <c r="L44" s="27"/>
      <c r="M44" s="27" t="s">
        <v>246</v>
      </c>
      <c r="N44" s="27" t="s">
        <v>243</v>
      </c>
      <c r="O44" s="27"/>
      <c r="P44" s="27"/>
      <c r="Q44" s="27"/>
      <c r="R44" s="27"/>
      <c r="S44" s="27"/>
      <c r="T44" s="27"/>
      <c r="U44" s="27"/>
      <c r="V44" s="27"/>
    </row>
    <row r="45" spans="2:22">
      <c r="B45" s="27"/>
      <c r="C45" s="27"/>
      <c r="D45" s="27"/>
      <c r="E45" s="27"/>
      <c r="F45" s="27"/>
      <c r="H45" s="27"/>
      <c r="I45" s="27"/>
      <c r="J45" s="27"/>
      <c r="K45" s="27"/>
      <c r="L45" s="27"/>
      <c r="M45" s="27" t="s">
        <v>198</v>
      </c>
      <c r="N45" s="27" t="s">
        <v>244</v>
      </c>
      <c r="O45" s="27"/>
      <c r="P45" s="27"/>
      <c r="Q45" s="27"/>
      <c r="R45" s="27"/>
      <c r="S45" s="27"/>
      <c r="T45" s="27"/>
      <c r="U45" s="27"/>
      <c r="V45" s="27"/>
    </row>
    <row r="46" spans="2:22">
      <c r="B46" s="27"/>
      <c r="C46" s="27"/>
      <c r="D46" s="27"/>
      <c r="E46" s="27"/>
      <c r="F46" s="27"/>
      <c r="H46" s="27"/>
      <c r="I46" s="27"/>
      <c r="J46" s="27"/>
      <c r="K46" s="27"/>
      <c r="L46" s="27"/>
      <c r="M46" s="27" t="s">
        <v>247</v>
      </c>
      <c r="N46" s="27" t="s">
        <v>245</v>
      </c>
      <c r="O46" s="27"/>
      <c r="P46" s="27"/>
      <c r="Q46" s="27"/>
      <c r="R46" s="27"/>
      <c r="S46" s="27"/>
      <c r="T46" s="27"/>
      <c r="U46" s="27"/>
      <c r="V46" s="27"/>
    </row>
    <row r="47" spans="2:22">
      <c r="B47" s="27"/>
      <c r="C47" s="27"/>
      <c r="D47" s="27"/>
      <c r="E47" s="27"/>
      <c r="F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2:22">
      <c r="B48" s="27"/>
      <c r="C48" s="27"/>
      <c r="D48" s="27"/>
      <c r="E48" s="27"/>
      <c r="F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</row>
    <row r="49" spans="2:22">
      <c r="B49" s="27"/>
      <c r="C49" s="27"/>
      <c r="D49" s="27"/>
      <c r="E49" s="27"/>
      <c r="F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</row>
    <row r="50" spans="2:22">
      <c r="B50" s="27"/>
      <c r="C50" s="27"/>
      <c r="D50" s="27"/>
      <c r="E50" s="27"/>
      <c r="F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</row>
    <row r="51" spans="2:22">
      <c r="B51" s="27"/>
      <c r="C51" s="27"/>
      <c r="D51" s="27"/>
      <c r="E51" s="27"/>
      <c r="F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</row>
    <row r="52" spans="2:22">
      <c r="B52" s="27"/>
      <c r="C52" s="27"/>
      <c r="D52" s="27"/>
      <c r="E52" s="27"/>
      <c r="F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2:22">
      <c r="B53" s="27"/>
      <c r="C53" s="27"/>
      <c r="D53" s="27"/>
      <c r="E53" s="27"/>
      <c r="F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</row>
    <row r="54" spans="2:22">
      <c r="B54" s="27"/>
      <c r="C54" s="27"/>
      <c r="D54" s="27"/>
      <c r="E54" s="27"/>
      <c r="F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2:22">
      <c r="B55" s="27"/>
      <c r="C55" s="27"/>
      <c r="D55" s="27"/>
      <c r="E55" s="27"/>
      <c r="F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2:22">
      <c r="B56" s="27"/>
      <c r="C56" s="27"/>
      <c r="D56" s="27"/>
      <c r="E56" s="27"/>
      <c r="F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2:22">
      <c r="B57" s="27"/>
      <c r="C57" s="27"/>
      <c r="D57" s="27"/>
      <c r="E57" s="27"/>
      <c r="F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2:22">
      <c r="B58" s="27"/>
      <c r="C58" s="27"/>
      <c r="D58" s="27"/>
      <c r="E58" s="27"/>
      <c r="F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2:22">
      <c r="B59" s="27"/>
      <c r="C59" s="27"/>
      <c r="D59" s="27"/>
      <c r="E59" s="27"/>
      <c r="F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2:22">
      <c r="B60" s="27"/>
      <c r="C60" s="27"/>
      <c r="D60" s="27"/>
      <c r="E60" s="27"/>
      <c r="F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2:22">
      <c r="B61" s="27"/>
      <c r="C61" s="27"/>
      <c r="D61" s="27"/>
      <c r="E61" s="27"/>
      <c r="F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2:22">
      <c r="B62" s="27"/>
      <c r="C62" s="27"/>
      <c r="D62" s="27"/>
      <c r="E62" s="27"/>
      <c r="F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2:22">
      <c r="B63" s="27"/>
      <c r="C63" s="27"/>
      <c r="D63" s="27"/>
      <c r="E63" s="27"/>
      <c r="F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2:22">
      <c r="B64" s="27"/>
      <c r="C64" s="27"/>
      <c r="D64" s="27"/>
      <c r="E64" s="27"/>
      <c r="F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2:22">
      <c r="B65" s="27"/>
      <c r="C65" s="27"/>
      <c r="D65" s="27"/>
      <c r="E65" s="27"/>
      <c r="F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2:22">
      <c r="B66" s="27"/>
      <c r="C66" s="27"/>
      <c r="D66" s="27"/>
      <c r="E66" s="27"/>
      <c r="F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2:22">
      <c r="B67" s="27"/>
      <c r="C67" s="27"/>
      <c r="D67" s="27"/>
      <c r="E67" s="27"/>
      <c r="F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2:22">
      <c r="B68" s="27"/>
      <c r="C68" s="27"/>
      <c r="D68" s="27"/>
      <c r="E68" s="27"/>
      <c r="F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2:22">
      <c r="B69" s="27"/>
      <c r="C69" s="27"/>
      <c r="D69" s="27"/>
      <c r="E69" s="27"/>
      <c r="F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2:22">
      <c r="B70" s="27"/>
      <c r="C70" s="27"/>
      <c r="D70" s="27"/>
      <c r="E70" s="27"/>
      <c r="F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2:22">
      <c r="B71" s="27"/>
      <c r="C71" s="27"/>
      <c r="D71" s="27"/>
      <c r="E71" s="27"/>
      <c r="F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2:22">
      <c r="B72" s="27"/>
      <c r="C72" s="27"/>
      <c r="D72" s="27"/>
      <c r="E72" s="27"/>
      <c r="F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2:22">
      <c r="B73" s="27"/>
      <c r="C73" s="27"/>
      <c r="D73" s="27"/>
      <c r="E73" s="27"/>
      <c r="F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2:22">
      <c r="B74" s="27"/>
      <c r="C74" s="27"/>
      <c r="D74" s="27"/>
      <c r="E74" s="27"/>
      <c r="F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2:22">
      <c r="B75" s="27"/>
      <c r="C75" s="27"/>
      <c r="D75" s="27"/>
      <c r="E75" s="27"/>
      <c r="F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2:22">
      <c r="B76" s="27"/>
      <c r="C76" s="27"/>
      <c r="D76" s="27"/>
      <c r="E76" s="27"/>
      <c r="F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2:22">
      <c r="B77" s="27"/>
      <c r="C77" s="27"/>
      <c r="D77" s="27"/>
      <c r="E77" s="27"/>
      <c r="F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2:22">
      <c r="B78" s="27"/>
      <c r="C78" s="27"/>
      <c r="D78" s="27"/>
      <c r="E78" s="27"/>
      <c r="F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2:22">
      <c r="B79" s="27"/>
      <c r="C79" s="27"/>
      <c r="D79" s="27"/>
      <c r="E79" s="27"/>
      <c r="F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2:22">
      <c r="B80" s="27"/>
      <c r="C80" s="27"/>
      <c r="D80" s="27"/>
      <c r="E80" s="27"/>
      <c r="F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2:22">
      <c r="B81" s="27"/>
      <c r="C81" s="27"/>
      <c r="D81" s="27"/>
      <c r="E81" s="27"/>
      <c r="F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2:22">
      <c r="B82" s="27"/>
      <c r="C82" s="27"/>
      <c r="D82" s="27"/>
      <c r="E82" s="27"/>
      <c r="F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2:22">
      <c r="B83" s="27"/>
      <c r="C83" s="27"/>
      <c r="D83" s="27"/>
      <c r="E83" s="27"/>
      <c r="F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2:22">
      <c r="B84" s="27"/>
      <c r="C84" s="27"/>
      <c r="D84" s="27"/>
      <c r="E84" s="27"/>
      <c r="F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2:22">
      <c r="B85" s="27"/>
      <c r="C85" s="27"/>
      <c r="D85" s="27"/>
      <c r="E85" s="27"/>
      <c r="F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2:22">
      <c r="B86" s="27"/>
      <c r="C86" s="27"/>
      <c r="D86" s="27"/>
      <c r="E86" s="27"/>
      <c r="F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2:22">
      <c r="B87" s="27"/>
      <c r="C87" s="27"/>
      <c r="D87" s="27"/>
      <c r="E87" s="27"/>
      <c r="F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2:22">
      <c r="B88" s="27"/>
      <c r="C88" s="27"/>
      <c r="D88" s="27"/>
      <c r="E88" s="27"/>
      <c r="F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2:22">
      <c r="B89" s="27"/>
      <c r="C89" s="27"/>
      <c r="D89" s="27"/>
      <c r="E89" s="27"/>
      <c r="F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2:22">
      <c r="B90" s="27"/>
      <c r="C90" s="27"/>
      <c r="D90" s="27"/>
      <c r="E90" s="27"/>
      <c r="F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2:22">
      <c r="B91" s="27"/>
      <c r="C91" s="27"/>
      <c r="D91" s="27"/>
      <c r="E91" s="27"/>
      <c r="F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2:22">
      <c r="B92" s="27"/>
      <c r="C92" s="27"/>
      <c r="D92" s="27"/>
      <c r="E92" s="27"/>
      <c r="F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2:22">
      <c r="B93" s="27"/>
      <c r="C93" s="27"/>
      <c r="D93" s="27"/>
      <c r="E93" s="27"/>
      <c r="F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2:22">
      <c r="B94" s="27"/>
      <c r="C94" s="27"/>
      <c r="D94" s="27"/>
      <c r="E94" s="27"/>
      <c r="F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2:22">
      <c r="B95" s="27"/>
      <c r="C95" s="27"/>
      <c r="D95" s="27"/>
      <c r="E95" s="27"/>
      <c r="F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2:22">
      <c r="B96" s="27"/>
      <c r="C96" s="27"/>
      <c r="D96" s="27"/>
      <c r="E96" s="27"/>
      <c r="F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2:22">
      <c r="B97" s="27"/>
      <c r="C97" s="27"/>
      <c r="D97" s="27"/>
      <c r="E97" s="27"/>
      <c r="F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2:22">
      <c r="B98" s="27"/>
      <c r="C98" s="27"/>
      <c r="D98" s="27"/>
      <c r="E98" s="27"/>
      <c r="F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2:22">
      <c r="B99" s="27"/>
      <c r="C99" s="27"/>
      <c r="D99" s="27"/>
      <c r="E99" s="27"/>
      <c r="F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2:22">
      <c r="B100" s="27"/>
      <c r="C100" s="27"/>
      <c r="D100" s="27"/>
      <c r="E100" s="27"/>
      <c r="F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2:22">
      <c r="B101" s="27"/>
      <c r="C101" s="27"/>
      <c r="D101" s="27"/>
      <c r="E101" s="27"/>
      <c r="F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2:22">
      <c r="B102" s="27"/>
      <c r="C102" s="27"/>
      <c r="D102" s="27"/>
      <c r="E102" s="27"/>
      <c r="F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2:22">
      <c r="B103" s="27"/>
      <c r="C103" s="27"/>
      <c r="D103" s="27"/>
      <c r="E103" s="27"/>
      <c r="F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2:22">
      <c r="B104" s="27"/>
      <c r="C104" s="27"/>
      <c r="D104" s="27"/>
      <c r="E104" s="27"/>
      <c r="F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2:22">
      <c r="B105" s="27"/>
      <c r="C105" s="27"/>
      <c r="D105" s="27"/>
      <c r="E105" s="27"/>
      <c r="F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2:22">
      <c r="B106" s="27"/>
      <c r="C106" s="27"/>
      <c r="D106" s="27"/>
      <c r="E106" s="27"/>
      <c r="F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2:22">
      <c r="B107" s="27"/>
      <c r="C107" s="27"/>
      <c r="D107" s="27"/>
      <c r="E107" s="27"/>
      <c r="F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2:22">
      <c r="B108" s="27"/>
      <c r="C108" s="27"/>
      <c r="D108" s="27"/>
      <c r="E108" s="27"/>
      <c r="F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2:22">
      <c r="B109" s="27"/>
      <c r="C109" s="27"/>
      <c r="D109" s="27"/>
      <c r="E109" s="27"/>
      <c r="F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2:22">
      <c r="B110" s="27"/>
      <c r="C110" s="27"/>
      <c r="D110" s="27"/>
      <c r="E110" s="27"/>
      <c r="F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2:22">
      <c r="B111" s="27"/>
      <c r="C111" s="27"/>
      <c r="D111" s="27"/>
      <c r="E111" s="27"/>
      <c r="F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2:22">
      <c r="B112" s="27"/>
      <c r="C112" s="27"/>
      <c r="D112" s="27"/>
      <c r="E112" s="27"/>
      <c r="F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2:22">
      <c r="B113" s="27"/>
      <c r="C113" s="27"/>
      <c r="D113" s="27"/>
      <c r="E113" s="27"/>
      <c r="F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2:22">
      <c r="B114" s="27"/>
      <c r="C114" s="27"/>
      <c r="D114" s="27"/>
      <c r="E114" s="27"/>
      <c r="F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2:22">
      <c r="B115" s="27"/>
      <c r="C115" s="27"/>
      <c r="D115" s="27"/>
      <c r="E115" s="27"/>
      <c r="F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2:22">
      <c r="B116" s="27"/>
      <c r="C116" s="27"/>
      <c r="D116" s="27"/>
      <c r="E116" s="27"/>
      <c r="F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2:22">
      <c r="B117" s="27"/>
      <c r="C117" s="27"/>
      <c r="D117" s="27"/>
      <c r="E117" s="27"/>
      <c r="F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2:22">
      <c r="B118" s="27"/>
      <c r="C118" s="27"/>
      <c r="D118" s="27"/>
      <c r="E118" s="27"/>
      <c r="F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2:22">
      <c r="B119" s="27"/>
      <c r="C119" s="27"/>
      <c r="D119" s="27"/>
      <c r="E119" s="27"/>
      <c r="F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2:22">
      <c r="B120" s="27"/>
      <c r="C120" s="27"/>
      <c r="D120" s="27"/>
      <c r="E120" s="27"/>
      <c r="F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2:22">
      <c r="B121" s="27"/>
      <c r="C121" s="27"/>
      <c r="D121" s="27"/>
      <c r="E121" s="27"/>
      <c r="F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2:22">
      <c r="B122" s="27"/>
      <c r="C122" s="27"/>
      <c r="D122" s="27"/>
      <c r="E122" s="27"/>
      <c r="F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2:22">
      <c r="B123" s="27"/>
      <c r="C123" s="27"/>
      <c r="D123" s="27"/>
      <c r="E123" s="27"/>
      <c r="F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2:22">
      <c r="B124" s="27"/>
      <c r="C124" s="27"/>
      <c r="D124" s="27"/>
      <c r="E124" s="27"/>
      <c r="F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2:22">
      <c r="B125" s="27"/>
      <c r="C125" s="27"/>
      <c r="D125" s="27"/>
      <c r="E125" s="27"/>
      <c r="F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2:22">
      <c r="B126" s="27"/>
      <c r="C126" s="27"/>
      <c r="D126" s="27"/>
      <c r="E126" s="27"/>
      <c r="F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2:22">
      <c r="B127" s="27"/>
      <c r="C127" s="27"/>
      <c r="D127" s="27"/>
      <c r="E127" s="27"/>
      <c r="F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2:22">
      <c r="B128" s="27"/>
      <c r="C128" s="27"/>
      <c r="D128" s="27"/>
      <c r="E128" s="27"/>
      <c r="F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2:22">
      <c r="B129" s="27"/>
      <c r="C129" s="27"/>
      <c r="D129" s="27"/>
      <c r="E129" s="27"/>
      <c r="F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2:22">
      <c r="B130" s="27"/>
      <c r="C130" s="27"/>
      <c r="D130" s="27"/>
      <c r="E130" s="27"/>
      <c r="F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2:22">
      <c r="B131" s="27"/>
      <c r="C131" s="27"/>
      <c r="D131" s="27"/>
      <c r="E131" s="27"/>
      <c r="F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2:22">
      <c r="B132" s="27"/>
      <c r="C132" s="27"/>
      <c r="D132" s="27"/>
      <c r="E132" s="27"/>
      <c r="F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2:22">
      <c r="B133" s="27"/>
      <c r="C133" s="27"/>
      <c r="D133" s="27"/>
      <c r="E133" s="27"/>
      <c r="F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  <row r="134" spans="2:22">
      <c r="B134" s="27"/>
      <c r="C134" s="27"/>
      <c r="D134" s="27"/>
      <c r="E134" s="27"/>
      <c r="F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</row>
    <row r="135" spans="2:22">
      <c r="B135" s="27"/>
      <c r="C135" s="27"/>
      <c r="D135" s="27"/>
      <c r="E135" s="27"/>
      <c r="F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2:22">
      <c r="B136" s="27"/>
      <c r="C136" s="27"/>
      <c r="D136" s="27"/>
      <c r="E136" s="27"/>
      <c r="F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</row>
    <row r="137" spans="2:22">
      <c r="B137" s="27"/>
      <c r="C137" s="27"/>
      <c r="D137" s="27"/>
      <c r="E137" s="27"/>
      <c r="F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</row>
    <row r="138" spans="2:22">
      <c r="B138" s="27"/>
      <c r="C138" s="27"/>
      <c r="D138" s="27"/>
      <c r="E138" s="27"/>
      <c r="F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</row>
    <row r="139" spans="2:22">
      <c r="B139" s="27"/>
      <c r="C139" s="27"/>
      <c r="D139" s="27"/>
      <c r="E139" s="27"/>
      <c r="F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</row>
    <row r="140" spans="2:22">
      <c r="B140" s="27"/>
      <c r="C140" s="27"/>
      <c r="D140" s="27"/>
      <c r="E140" s="27"/>
      <c r="F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</row>
    <row r="141" spans="2:22">
      <c r="B141" s="27"/>
      <c r="C141" s="27"/>
      <c r="D141" s="27"/>
      <c r="E141" s="27"/>
      <c r="F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2:22">
      <c r="B142" s="27"/>
      <c r="C142" s="27"/>
      <c r="D142" s="27"/>
      <c r="E142" s="27"/>
      <c r="F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</row>
    <row r="143" spans="2:22">
      <c r="B143" s="27"/>
      <c r="C143" s="27"/>
      <c r="D143" s="27"/>
      <c r="E143" s="27"/>
      <c r="F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</row>
    <row r="144" spans="2:22">
      <c r="B144" s="27"/>
      <c r="C144" s="27"/>
      <c r="D144" s="27"/>
      <c r="E144" s="27"/>
      <c r="F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</row>
    <row r="145" spans="2:22">
      <c r="B145" s="27"/>
      <c r="C145" s="27"/>
      <c r="D145" s="27"/>
      <c r="E145" s="27"/>
      <c r="F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</row>
    <row r="146" spans="2:22">
      <c r="B146" s="27"/>
      <c r="C146" s="27"/>
      <c r="D146" s="27"/>
      <c r="E146" s="27"/>
      <c r="F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</row>
    <row r="147" spans="2:22">
      <c r="B147" s="27"/>
      <c r="C147" s="27"/>
      <c r="D147" s="27"/>
      <c r="E147" s="27"/>
      <c r="F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</row>
    <row r="148" spans="2:22">
      <c r="B148" s="27"/>
      <c r="C148" s="27"/>
      <c r="D148" s="27"/>
      <c r="E148" s="27"/>
      <c r="F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</row>
    <row r="149" spans="2:22">
      <c r="B149" s="27"/>
      <c r="C149" s="27"/>
      <c r="D149" s="27"/>
      <c r="E149" s="27"/>
      <c r="F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</row>
    <row r="150" spans="2:22">
      <c r="B150" s="27"/>
      <c r="C150" s="27"/>
      <c r="D150" s="27"/>
      <c r="E150" s="27"/>
      <c r="F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</row>
    <row r="151" spans="2:22">
      <c r="B151" s="27"/>
      <c r="C151" s="27"/>
      <c r="D151" s="27"/>
      <c r="E151" s="27"/>
      <c r="F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</row>
    <row r="152" spans="2:22">
      <c r="B152" s="27"/>
      <c r="C152" s="27"/>
      <c r="D152" s="27"/>
      <c r="E152" s="27"/>
      <c r="F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</row>
    <row r="153" spans="2:22">
      <c r="B153" s="27"/>
      <c r="C153" s="27"/>
      <c r="D153" s="27"/>
      <c r="E153" s="27"/>
      <c r="F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</row>
    <row r="154" spans="2:22">
      <c r="B154" s="27"/>
      <c r="C154" s="27"/>
      <c r="D154" s="27"/>
      <c r="E154" s="27"/>
      <c r="F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</row>
    <row r="155" spans="2:22">
      <c r="B155" s="27"/>
      <c r="C155" s="27"/>
      <c r="D155" s="27"/>
      <c r="E155" s="27"/>
      <c r="F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</row>
    <row r="156" spans="2:22">
      <c r="B156" s="27"/>
      <c r="C156" s="27"/>
      <c r="D156" s="27"/>
      <c r="E156" s="27"/>
      <c r="F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</row>
    <row r="157" spans="2:22">
      <c r="B157" s="27"/>
      <c r="C157" s="27"/>
      <c r="D157" s="27"/>
      <c r="E157" s="27"/>
      <c r="F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spans="2:22">
      <c r="B158" s="27"/>
      <c r="C158" s="27"/>
      <c r="D158" s="27"/>
      <c r="E158" s="27"/>
      <c r="F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</row>
    <row r="159" spans="2:22">
      <c r="B159" s="27"/>
      <c r="C159" s="27"/>
      <c r="D159" s="27"/>
      <c r="E159" s="27"/>
      <c r="F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2:22">
      <c r="B160" s="27"/>
      <c r="C160" s="27"/>
      <c r="D160" s="27"/>
      <c r="E160" s="27"/>
      <c r="F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</row>
    <row r="161" spans="2:22">
      <c r="B161" s="27"/>
      <c r="C161" s="27"/>
      <c r="D161" s="27"/>
      <c r="E161" s="27"/>
      <c r="F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2:22">
      <c r="B162" s="27"/>
      <c r="C162" s="27"/>
      <c r="D162" s="27"/>
      <c r="E162" s="27"/>
      <c r="F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</row>
    <row r="163" spans="2:22">
      <c r="B163" s="27"/>
      <c r="C163" s="27"/>
      <c r="D163" s="27"/>
      <c r="E163" s="27"/>
      <c r="F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  <row r="164" spans="2:22">
      <c r="B164" s="27"/>
      <c r="C164" s="27"/>
      <c r="D164" s="27"/>
      <c r="E164" s="27"/>
      <c r="F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</row>
    <row r="165" spans="2:22">
      <c r="B165" s="27"/>
      <c r="C165" s="27"/>
      <c r="D165" s="27"/>
      <c r="E165" s="27"/>
      <c r="F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spans="2:22">
      <c r="B166" s="27"/>
      <c r="C166" s="27"/>
      <c r="D166" s="27"/>
      <c r="E166" s="27"/>
      <c r="F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</row>
    <row r="167" spans="2:22">
      <c r="B167" s="27"/>
      <c r="C167" s="27"/>
      <c r="D167" s="27"/>
      <c r="E167" s="27"/>
      <c r="F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2:22">
      <c r="B168" s="27"/>
      <c r="C168" s="27"/>
      <c r="D168" s="27"/>
      <c r="E168" s="27"/>
      <c r="F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</row>
    <row r="169" spans="2:22">
      <c r="B169" s="27"/>
      <c r="C169" s="27"/>
      <c r="D169" s="27"/>
      <c r="E169" s="27"/>
      <c r="F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spans="2:22">
      <c r="B170" s="27"/>
      <c r="C170" s="27"/>
      <c r="D170" s="27"/>
      <c r="E170" s="27"/>
      <c r="F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</row>
    <row r="171" spans="2:22">
      <c r="B171" s="27"/>
      <c r="C171" s="27"/>
      <c r="D171" s="27"/>
      <c r="E171" s="27"/>
      <c r="F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</row>
    <row r="172" spans="2:22">
      <c r="B172" s="27"/>
      <c r="C172" s="27"/>
      <c r="D172" s="27"/>
      <c r="E172" s="27"/>
      <c r="F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</row>
    <row r="173" spans="2:22">
      <c r="B173" s="27"/>
      <c r="C173" s="27"/>
      <c r="D173" s="27"/>
      <c r="E173" s="27"/>
      <c r="F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</row>
    <row r="174" spans="2:22">
      <c r="B174" s="27"/>
      <c r="C174" s="27"/>
      <c r="D174" s="27"/>
      <c r="E174" s="27"/>
      <c r="F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</row>
    <row r="175" spans="2:22">
      <c r="B175" s="27"/>
      <c r="C175" s="27"/>
      <c r="D175" s="27"/>
      <c r="E175" s="27"/>
      <c r="F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</row>
    <row r="176" spans="2:22">
      <c r="B176" s="27"/>
      <c r="C176" s="27"/>
      <c r="D176" s="27"/>
      <c r="E176" s="27"/>
      <c r="F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</row>
    <row r="177" spans="2:22">
      <c r="B177" s="27"/>
      <c r="C177" s="27"/>
      <c r="D177" s="27"/>
      <c r="E177" s="27"/>
      <c r="F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8" spans="2:22">
      <c r="B178" s="27"/>
      <c r="C178" s="27"/>
      <c r="D178" s="27"/>
      <c r="E178" s="27"/>
      <c r="F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</row>
    <row r="179" spans="2:22">
      <c r="B179" s="27"/>
      <c r="C179" s="27"/>
      <c r="D179" s="27"/>
      <c r="E179" s="27"/>
      <c r="F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</row>
    <row r="180" spans="2:22">
      <c r="B180" s="27"/>
      <c r="C180" s="27"/>
      <c r="D180" s="27"/>
      <c r="E180" s="27"/>
      <c r="F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</row>
    <row r="181" spans="2:22">
      <c r="B181" s="27"/>
      <c r="C181" s="27"/>
      <c r="D181" s="27"/>
      <c r="E181" s="27"/>
      <c r="F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</row>
    <row r="182" spans="2:22">
      <c r="B182" s="27"/>
      <c r="C182" s="27"/>
      <c r="D182" s="27"/>
      <c r="E182" s="27"/>
      <c r="F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</row>
    <row r="183" spans="2:22">
      <c r="B183" s="27"/>
      <c r="C183" s="27"/>
      <c r="D183" s="27"/>
      <c r="E183" s="27"/>
      <c r="F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</row>
    <row r="184" spans="2:22">
      <c r="B184" s="27"/>
      <c r="C184" s="27"/>
      <c r="D184" s="27"/>
      <c r="E184" s="27"/>
      <c r="F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</row>
    <row r="185" spans="2:22">
      <c r="B185" s="27"/>
      <c r="C185" s="27"/>
      <c r="D185" s="27"/>
      <c r="E185" s="27"/>
      <c r="F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</row>
    <row r="186" spans="2:22">
      <c r="B186" s="27"/>
      <c r="C186" s="27"/>
      <c r="D186" s="27"/>
      <c r="E186" s="27"/>
      <c r="F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</row>
    <row r="187" spans="2:22">
      <c r="B187" s="27"/>
      <c r="C187" s="27"/>
      <c r="D187" s="27"/>
      <c r="E187" s="27"/>
      <c r="F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</row>
    <row r="188" spans="2:22">
      <c r="B188" s="27"/>
      <c r="C188" s="27"/>
      <c r="D188" s="27"/>
      <c r="E188" s="27"/>
      <c r="F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</row>
    <row r="189" spans="2:22">
      <c r="B189" s="27"/>
      <c r="C189" s="27"/>
      <c r="D189" s="27"/>
      <c r="E189" s="27"/>
      <c r="F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</row>
    <row r="190" spans="2:22">
      <c r="B190" s="27"/>
      <c r="C190" s="27"/>
      <c r="D190" s="27"/>
      <c r="E190" s="27"/>
      <c r="F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2">
      <c r="B191" s="27"/>
      <c r="C191" s="27"/>
      <c r="D191" s="27"/>
      <c r="E191" s="27"/>
      <c r="F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</row>
    <row r="192" spans="2:22">
      <c r="B192" s="27"/>
      <c r="C192" s="27"/>
      <c r="D192" s="27"/>
      <c r="E192" s="27"/>
      <c r="F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</row>
    <row r="193" spans="2:22">
      <c r="B193" s="27"/>
      <c r="C193" s="27"/>
      <c r="D193" s="27"/>
      <c r="E193" s="27"/>
      <c r="F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</row>
    <row r="194" spans="2:22">
      <c r="B194" s="27"/>
      <c r="C194" s="27"/>
      <c r="D194" s="27"/>
      <c r="E194" s="27"/>
      <c r="F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</row>
    <row r="195" spans="2:22">
      <c r="B195" s="27"/>
      <c r="C195" s="27"/>
      <c r="D195" s="27"/>
      <c r="E195" s="27"/>
      <c r="F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</row>
    <row r="196" spans="2:22">
      <c r="B196" s="27"/>
      <c r="C196" s="27"/>
      <c r="D196" s="27"/>
      <c r="E196" s="27"/>
      <c r="F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</row>
    <row r="197" spans="2:22">
      <c r="B197" s="27"/>
      <c r="C197" s="27"/>
      <c r="D197" s="27"/>
      <c r="E197" s="27"/>
      <c r="F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2:22">
      <c r="B198" s="27"/>
      <c r="C198" s="27"/>
      <c r="D198" s="27"/>
      <c r="E198" s="27"/>
      <c r="F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</row>
    <row r="199" spans="2:22">
      <c r="B199" s="27"/>
      <c r="C199" s="27"/>
      <c r="D199" s="27"/>
      <c r="E199" s="27"/>
      <c r="F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</row>
    <row r="200" spans="2:22">
      <c r="B200" s="27"/>
      <c r="C200" s="27"/>
      <c r="D200" s="27"/>
      <c r="E200" s="27"/>
      <c r="F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95221775D44D34AB928C5A3A60AABC6" ma:contentTypeVersion="13" ma:contentTypeDescription="新しいドキュメントを作成します。" ma:contentTypeScope="" ma:versionID="559a5cacbd67428ca97638fc02ba3077">
  <xsd:schema xmlns:xsd="http://www.w3.org/2001/XMLSchema" xmlns:xs="http://www.w3.org/2001/XMLSchema" xmlns:p="http://schemas.microsoft.com/office/2006/metadata/properties" xmlns:ns2="7840af7c-bcc1-4807-ad42-fd5f77b87ec5" xmlns:ns3="1febdea1-93c7-4fd8-a2f1-1c4105d3d938" targetNamespace="http://schemas.microsoft.com/office/2006/metadata/properties" ma:root="true" ma:fieldsID="6bddb599e6ceb2cda57bb9572843637e" ns2:_="" ns3:_="">
    <xsd:import namespace="7840af7c-bcc1-4807-ad42-fd5f77b87ec5"/>
    <xsd:import namespace="1febdea1-93c7-4fd8-a2f1-1c4105d3d9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0af7c-bcc1-4807-ad42-fd5f77b87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bdea1-93c7-4fd8-a2f1-1c4105d3d93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359C9F-EE91-4EFC-91C3-C11EC84090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B61E07-938A-4281-B67C-EC7E4F231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0af7c-bcc1-4807-ad42-fd5f77b87ec5"/>
    <ds:schemaRef ds:uri="1febdea1-93c7-4fd8-a2f1-1c4105d3d9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E4FB56-6B99-47E2-8B65-C928DFD0B7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32</vt:i4>
      </vt:variant>
    </vt:vector>
  </HeadingPairs>
  <TitlesOfParts>
    <vt:vector size="37" baseType="lpstr">
      <vt:lpstr>ご希望スケジュール表</vt:lpstr>
      <vt:lpstr>ご受講生徒様一覧表</vt:lpstr>
      <vt:lpstr>ご提出期限早見表</vt:lpstr>
      <vt:lpstr>祝日</vt:lpstr>
      <vt:lpstr>テキストプラン</vt:lpstr>
      <vt:lpstr>Communicative_Training</vt:lpstr>
      <vt:lpstr>General_English</vt:lpstr>
      <vt:lpstr>GeneralEnglishコース</vt:lpstr>
      <vt:lpstr>GeneralEnglishコース_上級</vt:lpstr>
      <vt:lpstr>GeneralEnglishコース_中級</vt:lpstr>
      <vt:lpstr>Living_Abroad</vt:lpstr>
      <vt:lpstr>LivingAbroadコース</vt:lpstr>
      <vt:lpstr>LivingAbroadコース_初級</vt:lpstr>
      <vt:lpstr>LivingAbroadコース_中級</vt:lpstr>
      <vt:lpstr>SDGs</vt:lpstr>
      <vt:lpstr>Weblio_News初級</vt:lpstr>
      <vt:lpstr>Weblio_News上級</vt:lpstr>
      <vt:lpstr>Weblio_News中級</vt:lpstr>
      <vt:lpstr>祝日!クラス名</vt:lpstr>
      <vt:lpstr>クラス名</vt:lpstr>
      <vt:lpstr>スピーキングテスト</vt:lpstr>
      <vt:lpstr>セットプラン</vt:lpstr>
      <vt:lpstr>テスト</vt:lpstr>
      <vt:lpstr>祝日!プラン</vt:lpstr>
      <vt:lpstr>プラン</vt:lpstr>
      <vt:lpstr>外部試験対策</vt:lpstr>
      <vt:lpstr>外部試験対策コース</vt:lpstr>
      <vt:lpstr>基本セットコース</vt:lpstr>
      <vt:lpstr>指定プラン</vt:lpstr>
      <vt:lpstr>指定プラン_発展コース_SDGs_オリジナル</vt:lpstr>
      <vt:lpstr>指定プラン_発展コース・SDGs・オリジナル</vt:lpstr>
      <vt:lpstr>発展コース</vt:lpstr>
      <vt:lpstr>文法教材</vt:lpstr>
      <vt:lpstr>文法教材コース</vt:lpstr>
      <vt:lpstr>文法教材コース_中学1年生向け</vt:lpstr>
      <vt:lpstr>文法教材コース_中学2年生向け</vt:lpstr>
      <vt:lpstr>文法教材コース_中学3年生向け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fuyuka.suzuki</dc:creator>
  <cp:keywords/>
  <dc:description/>
  <cp:lastModifiedBy>shinji tamano</cp:lastModifiedBy>
  <cp:revision/>
  <dcterms:created xsi:type="dcterms:W3CDTF">2019-04-25T11:32:13Z</dcterms:created>
  <dcterms:modified xsi:type="dcterms:W3CDTF">2024-03-08T07:20:55Z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0x010100D95221775D44D34AB928C5A3A60AABC6</vt:lpwstr>
  </property>
</Properties>
</file>