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inji.tamano\Downloads\"/>
    </mc:Choice>
  </mc:AlternateContent>
  <xr:revisionPtr revIDLastSave="0" documentId="13_ncr:1_{7953AAAB-8CFD-41DB-948D-8C1B2245BA90}" xr6:coauthVersionLast="47" xr6:coauthVersionMax="47" xr10:uidLastSave="{00000000-0000-0000-0000-000000000000}"/>
  <bookViews>
    <workbookView xWindow="-120" yWindow="-120" windowWidth="36000" windowHeight="16440" xr2:uid="{00000000-000D-0000-FFFF-FFFF00000000}"/>
  </bookViews>
  <sheets>
    <sheet name="ご受講生徒様一覧表" sheetId="7" r:id="rId1"/>
    <sheet name="ご提出期限早見表" sheetId="6" r:id="rId2"/>
    <sheet name="祝日" sheetId="9" r:id="rId3"/>
    <sheet name="テキストプラン" sheetId="8" state="hidden" r:id="rId4"/>
  </sheets>
  <definedNames>
    <definedName name="_xlnm._FilterDatabase" localSheetId="0" hidden="1">ご受講生徒様一覧表!$A$2:$J$2</definedName>
    <definedName name="Communicative_Training">テキストプラン!$O$2:$O$200</definedName>
    <definedName name="General_English">テキストプラン!$M$2:$M$150</definedName>
    <definedName name="GeneralEnglishコース">テキストプラン!$M$2:$M$81</definedName>
    <definedName name="GeneralEnglishコース_上級">テキストプラン!$N$2:$N$100</definedName>
    <definedName name="GeneralEnglishコース_中級">テキストプラン!$M$2:$M$100</definedName>
    <definedName name="Living_Abroad">テキストプラン!$K$2:$K$150</definedName>
    <definedName name="LivingAbroadコース">テキストプラン!$K$2:$K$81</definedName>
    <definedName name="LivingAbroadコース_初級">テキストプラン!$K$2:$K$100</definedName>
    <definedName name="LivingAbroadコース_中級">テキストプラン!$L$2:$L$100</definedName>
    <definedName name="SDGs">テキストプラン!$U$2:$U$81</definedName>
    <definedName name="Weblio_News初級">テキストプラン!$P$2:$P$100</definedName>
    <definedName name="Weblio_News上級">テキストプラン!$R$2:$R$100</definedName>
    <definedName name="Weblio_News中級">テキストプラン!$Q$2:$Q$100</definedName>
    <definedName name="クラス名" localSheetId="2">ご受講生徒様一覧表!$L$3:$L$200</definedName>
    <definedName name="クラス名">ご受講生徒様一覧表!$L$3:$L$200</definedName>
    <definedName name="スピーキングテスト">テキストプラン!$E$2:$E$8</definedName>
    <definedName name="セットプラン">テキストプラン!$B$2:$B$3</definedName>
    <definedName name="テスト">テキストプラン!$F$2:$F$5</definedName>
    <definedName name="プラン" localSheetId="2">テキストプラン!$B$1:$F$1</definedName>
    <definedName name="プラン">テキストプラン!$B$1:$F$1</definedName>
    <definedName name="外部試験セットコース">テキストプラン!#REF!</definedName>
    <definedName name="外部試験対策">テキストプラン!$S$2:$S$150</definedName>
    <definedName name="外部試験対策コース">テキストプラン!$S$2:$S$81</definedName>
    <definedName name="基本セットコース">テキストプラン!$V$2:$V$26</definedName>
    <definedName name="指定プラン">テキストプラン!$C$2:$C$13</definedName>
    <definedName name="指定プラン_発展コース_SDGs_オリジナル">テキストプラン!$D$2:$D$5</definedName>
    <definedName name="指定プラン_発展コース・SDGs・オリジナル">テキストプラン!$D$2:$D$50</definedName>
    <definedName name="発展コース">テキストプラン!$T$2:$T$81</definedName>
    <definedName name="文法教材">テキストプラン!$H$2:$H$150</definedName>
    <definedName name="文法教材コース">テキストプラン!$H$2:$H$81</definedName>
    <definedName name="文法教材コース_中学1年生向け">テキストプラン!$H$2:$H$100</definedName>
    <definedName name="文法教材コース_中学2年生向け">テキストプラン!$I$2:$I$100</definedName>
    <definedName name="文法教材コース_中学3年生向け">テキストプラン!$J$2:$J$100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6" i="6" l="1"/>
  <c r="E366" i="6"/>
  <c r="F365" i="6"/>
  <c r="E365" i="6"/>
  <c r="F364" i="6"/>
  <c r="E364" i="6"/>
  <c r="F363" i="6"/>
  <c r="E363" i="6"/>
  <c r="F362" i="6"/>
  <c r="E362" i="6"/>
  <c r="F361" i="6"/>
  <c r="E361" i="6"/>
  <c r="F360" i="6"/>
  <c r="E360" i="6"/>
  <c r="F359" i="6"/>
  <c r="E359" i="6"/>
  <c r="F358" i="6"/>
  <c r="E358" i="6"/>
  <c r="F357" i="6"/>
  <c r="E357" i="6"/>
  <c r="F356" i="6"/>
  <c r="E356" i="6"/>
  <c r="F355" i="6"/>
  <c r="E355" i="6"/>
  <c r="F354" i="6"/>
  <c r="E354" i="6"/>
  <c r="F353" i="6"/>
  <c r="E353" i="6"/>
  <c r="F352" i="6"/>
  <c r="E352" i="6"/>
  <c r="F351" i="6"/>
  <c r="E351" i="6"/>
  <c r="F350" i="6"/>
  <c r="E350" i="6"/>
  <c r="F349" i="6"/>
  <c r="E349" i="6"/>
  <c r="F348" i="6"/>
  <c r="E348" i="6"/>
  <c r="F347" i="6"/>
  <c r="E347" i="6"/>
  <c r="F346" i="6"/>
  <c r="E346" i="6"/>
  <c r="F345" i="6"/>
  <c r="E345" i="6"/>
  <c r="F344" i="6"/>
  <c r="E344" i="6"/>
  <c r="F343" i="6"/>
  <c r="E343" i="6"/>
  <c r="F342" i="6"/>
  <c r="E342" i="6"/>
  <c r="F341" i="6"/>
  <c r="E341" i="6"/>
  <c r="F340" i="6"/>
  <c r="E340" i="6"/>
  <c r="F339" i="6"/>
  <c r="E339" i="6"/>
  <c r="F338" i="6"/>
  <c r="E338" i="6"/>
  <c r="F337" i="6"/>
  <c r="E337" i="6"/>
  <c r="F336" i="6"/>
  <c r="E336" i="6"/>
  <c r="F335" i="6"/>
  <c r="E335" i="6"/>
  <c r="F334" i="6"/>
  <c r="E334" i="6"/>
  <c r="F333" i="6"/>
  <c r="E333" i="6"/>
  <c r="F332" i="6"/>
  <c r="E332" i="6"/>
  <c r="F331" i="6"/>
  <c r="E331" i="6"/>
  <c r="F330" i="6"/>
  <c r="E330" i="6"/>
  <c r="F329" i="6"/>
  <c r="E329" i="6"/>
  <c r="F328" i="6"/>
  <c r="E328" i="6"/>
  <c r="F327" i="6"/>
  <c r="E327" i="6"/>
  <c r="F326" i="6"/>
  <c r="E326" i="6"/>
  <c r="F325" i="6"/>
  <c r="E325" i="6"/>
  <c r="F324" i="6"/>
  <c r="E324" i="6"/>
  <c r="F323" i="6"/>
  <c r="E323" i="6"/>
  <c r="F322" i="6"/>
  <c r="E322" i="6"/>
  <c r="F321" i="6"/>
  <c r="E321" i="6"/>
  <c r="F320" i="6"/>
  <c r="E320" i="6"/>
  <c r="F319" i="6"/>
  <c r="E319" i="6"/>
  <c r="F318" i="6"/>
  <c r="E318" i="6"/>
  <c r="F317" i="6"/>
  <c r="E317" i="6"/>
  <c r="F316" i="6"/>
  <c r="E316" i="6"/>
  <c r="F315" i="6"/>
  <c r="E315" i="6"/>
  <c r="F314" i="6"/>
  <c r="E314" i="6"/>
  <c r="F313" i="6"/>
  <c r="E313" i="6"/>
  <c r="F312" i="6"/>
  <c r="E312" i="6"/>
  <c r="F311" i="6"/>
  <c r="E311" i="6"/>
  <c r="F310" i="6"/>
  <c r="E310" i="6"/>
  <c r="F309" i="6"/>
  <c r="E309" i="6"/>
  <c r="F308" i="6"/>
  <c r="E308" i="6"/>
  <c r="F307" i="6"/>
  <c r="E307" i="6"/>
  <c r="F306" i="6"/>
  <c r="E306" i="6"/>
  <c r="F305" i="6"/>
  <c r="E305" i="6"/>
  <c r="F304" i="6"/>
  <c r="E304" i="6"/>
  <c r="F303" i="6"/>
  <c r="E303" i="6"/>
  <c r="F302" i="6"/>
  <c r="E302" i="6"/>
  <c r="F301" i="6"/>
  <c r="E301" i="6"/>
  <c r="F300" i="6"/>
  <c r="E300" i="6"/>
  <c r="F299" i="6"/>
  <c r="E299" i="6"/>
  <c r="F298" i="6"/>
  <c r="E298" i="6"/>
  <c r="F297" i="6"/>
  <c r="E297" i="6"/>
  <c r="F296" i="6"/>
  <c r="E296" i="6"/>
  <c r="F295" i="6"/>
  <c r="E295" i="6"/>
  <c r="F294" i="6"/>
  <c r="E294" i="6"/>
  <c r="F293" i="6"/>
  <c r="E293" i="6"/>
  <c r="F292" i="6"/>
  <c r="E292" i="6"/>
  <c r="F291" i="6"/>
  <c r="E291" i="6"/>
  <c r="F290" i="6"/>
  <c r="E290" i="6"/>
  <c r="F289" i="6"/>
  <c r="E289" i="6"/>
  <c r="F288" i="6"/>
  <c r="E288" i="6"/>
  <c r="F287" i="6"/>
  <c r="E287" i="6"/>
  <c r="F286" i="6"/>
  <c r="E286" i="6"/>
  <c r="F285" i="6"/>
  <c r="E285" i="6"/>
  <c r="F284" i="6"/>
  <c r="E284" i="6"/>
  <c r="F283" i="6"/>
  <c r="E283" i="6"/>
  <c r="F282" i="6"/>
  <c r="E282" i="6"/>
  <c r="F281" i="6"/>
  <c r="E281" i="6"/>
  <c r="F280" i="6"/>
  <c r="E280" i="6"/>
  <c r="F279" i="6"/>
  <c r="E279" i="6"/>
  <c r="F278" i="6"/>
  <c r="E278" i="6"/>
  <c r="F277" i="6"/>
  <c r="E277" i="6"/>
  <c r="F276" i="6"/>
  <c r="E276" i="6"/>
  <c r="F275" i="6"/>
  <c r="E275" i="6"/>
  <c r="F274" i="6"/>
  <c r="E274" i="6"/>
  <c r="F273" i="6"/>
  <c r="E273" i="6"/>
  <c r="F272" i="6"/>
  <c r="E272" i="6"/>
  <c r="F271" i="6"/>
  <c r="E271" i="6"/>
  <c r="F270" i="6"/>
  <c r="E270" i="6"/>
  <c r="F269" i="6"/>
  <c r="E269" i="6"/>
  <c r="F268" i="6"/>
  <c r="E268" i="6"/>
  <c r="F267" i="6"/>
  <c r="E267" i="6"/>
  <c r="F266" i="6"/>
  <c r="E266" i="6"/>
  <c r="F265" i="6"/>
  <c r="E265" i="6"/>
  <c r="F264" i="6"/>
  <c r="E264" i="6"/>
  <c r="F263" i="6"/>
  <c r="E263" i="6"/>
  <c r="F262" i="6"/>
  <c r="E262" i="6"/>
  <c r="F261" i="6"/>
  <c r="E261" i="6"/>
  <c r="F260" i="6"/>
  <c r="E260" i="6"/>
  <c r="F259" i="6"/>
  <c r="E259" i="6"/>
  <c r="F258" i="6"/>
  <c r="E258" i="6"/>
  <c r="F257" i="6"/>
  <c r="E257" i="6"/>
  <c r="F256" i="6"/>
  <c r="E256" i="6"/>
  <c r="F255" i="6"/>
  <c r="E255" i="6"/>
  <c r="F254" i="6"/>
  <c r="E254" i="6"/>
  <c r="F253" i="6"/>
  <c r="E253" i="6"/>
  <c r="F252" i="6"/>
  <c r="E252" i="6"/>
  <c r="F251" i="6"/>
  <c r="E251" i="6"/>
  <c r="F250" i="6"/>
  <c r="E250" i="6"/>
  <c r="F249" i="6"/>
  <c r="E249" i="6"/>
  <c r="F248" i="6"/>
  <c r="E248" i="6"/>
  <c r="F247" i="6"/>
  <c r="E247" i="6"/>
  <c r="F246" i="6"/>
  <c r="E246" i="6"/>
  <c r="F245" i="6"/>
  <c r="E245" i="6"/>
  <c r="F244" i="6"/>
  <c r="E244" i="6"/>
  <c r="F243" i="6"/>
  <c r="E243" i="6"/>
  <c r="F242" i="6"/>
  <c r="E242" i="6"/>
  <c r="F241" i="6"/>
  <c r="E241" i="6"/>
  <c r="F240" i="6"/>
  <c r="E240" i="6"/>
  <c r="F239" i="6"/>
  <c r="E239" i="6"/>
  <c r="F238" i="6"/>
  <c r="E238" i="6"/>
  <c r="F237" i="6"/>
  <c r="E237" i="6"/>
  <c r="F236" i="6"/>
  <c r="E236" i="6"/>
  <c r="F235" i="6"/>
  <c r="E235" i="6"/>
  <c r="F234" i="6"/>
  <c r="E234" i="6"/>
  <c r="F233" i="6"/>
  <c r="E233" i="6"/>
  <c r="F232" i="6"/>
  <c r="E232" i="6"/>
  <c r="F231" i="6"/>
  <c r="E231" i="6"/>
  <c r="F230" i="6"/>
  <c r="E230" i="6"/>
  <c r="F229" i="6"/>
  <c r="E229" i="6"/>
  <c r="F228" i="6"/>
  <c r="E228" i="6"/>
  <c r="F227" i="6"/>
  <c r="E227" i="6"/>
  <c r="F226" i="6"/>
  <c r="E226" i="6"/>
  <c r="F225" i="6"/>
  <c r="E225" i="6"/>
  <c r="F224" i="6"/>
  <c r="E224" i="6"/>
  <c r="F223" i="6"/>
  <c r="E223" i="6"/>
  <c r="F222" i="6"/>
  <c r="E222" i="6"/>
  <c r="F221" i="6"/>
  <c r="E221" i="6"/>
  <c r="F220" i="6"/>
  <c r="E220" i="6"/>
  <c r="F219" i="6"/>
  <c r="E219" i="6"/>
  <c r="F218" i="6"/>
  <c r="E218" i="6"/>
  <c r="F217" i="6"/>
  <c r="E217" i="6"/>
  <c r="F216" i="6"/>
  <c r="E216" i="6"/>
  <c r="F215" i="6"/>
  <c r="E215" i="6"/>
  <c r="F214" i="6"/>
  <c r="E214" i="6"/>
  <c r="F213" i="6"/>
  <c r="E213" i="6"/>
  <c r="F212" i="6"/>
  <c r="E212" i="6"/>
  <c r="F211" i="6"/>
  <c r="E211" i="6"/>
  <c r="F210" i="6"/>
  <c r="E210" i="6"/>
  <c r="F209" i="6"/>
  <c r="E209" i="6"/>
  <c r="F208" i="6"/>
  <c r="E208" i="6"/>
  <c r="F207" i="6"/>
  <c r="E207" i="6"/>
  <c r="F206" i="6"/>
  <c r="E206" i="6"/>
  <c r="F205" i="6"/>
  <c r="E205" i="6"/>
  <c r="F204" i="6"/>
  <c r="E204" i="6"/>
  <c r="F203" i="6"/>
  <c r="E203" i="6"/>
  <c r="F202" i="6"/>
  <c r="E202" i="6"/>
  <c r="F201" i="6"/>
  <c r="E201" i="6"/>
  <c r="F200" i="6"/>
  <c r="E200" i="6"/>
  <c r="F199" i="6"/>
  <c r="E199" i="6"/>
  <c r="F198" i="6"/>
  <c r="E198" i="6"/>
  <c r="F197" i="6"/>
  <c r="E197" i="6"/>
  <c r="F196" i="6"/>
  <c r="E196" i="6"/>
  <c r="F195" i="6"/>
  <c r="E195" i="6"/>
  <c r="F194" i="6"/>
  <c r="E194" i="6"/>
  <c r="F193" i="6"/>
  <c r="E193" i="6"/>
  <c r="F192" i="6"/>
  <c r="E192" i="6"/>
  <c r="F191" i="6"/>
  <c r="E191" i="6"/>
  <c r="F190" i="6"/>
  <c r="E190" i="6"/>
  <c r="F189" i="6"/>
  <c r="E189" i="6"/>
  <c r="F188" i="6"/>
  <c r="E188" i="6"/>
  <c r="F187" i="6"/>
  <c r="E187" i="6"/>
  <c r="F186" i="6"/>
  <c r="E186" i="6"/>
  <c r="F185" i="6"/>
  <c r="E185" i="6"/>
  <c r="F184" i="6"/>
  <c r="E184" i="6"/>
  <c r="F183" i="6"/>
  <c r="E183" i="6"/>
  <c r="F182" i="6"/>
  <c r="E182" i="6"/>
  <c r="F181" i="6"/>
  <c r="E181" i="6"/>
  <c r="F180" i="6"/>
  <c r="E180" i="6"/>
  <c r="F179" i="6"/>
  <c r="E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F167" i="6"/>
  <c r="E167" i="6"/>
  <c r="F166" i="6"/>
  <c r="E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F154" i="6"/>
  <c r="E154" i="6"/>
  <c r="F153" i="6"/>
  <c r="E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F141" i="6"/>
  <c r="E141" i="6"/>
  <c r="F140" i="6"/>
  <c r="E140" i="6"/>
  <c r="F139" i="6"/>
  <c r="E139" i="6"/>
  <c r="F138" i="6"/>
  <c r="E138" i="6"/>
  <c r="F137" i="6"/>
  <c r="E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F125" i="6"/>
  <c r="E125" i="6"/>
  <c r="F124" i="6"/>
  <c r="E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F112" i="6"/>
  <c r="E112" i="6"/>
  <c r="F111" i="6"/>
  <c r="E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9" i="6"/>
  <c r="E99" i="6"/>
  <c r="F98" i="6"/>
  <c r="E98" i="6"/>
  <c r="F97" i="6"/>
  <c r="E97" i="6"/>
  <c r="F96" i="6"/>
  <c r="E96" i="6"/>
  <c r="F95" i="6"/>
  <c r="E95" i="6"/>
  <c r="F94" i="6"/>
  <c r="E94" i="6"/>
  <c r="F93" i="6"/>
  <c r="E93" i="6"/>
  <c r="F92" i="6"/>
  <c r="E92" i="6"/>
  <c r="F91" i="6"/>
  <c r="E91" i="6"/>
  <c r="F90" i="6"/>
  <c r="E90" i="6"/>
  <c r="F89" i="6"/>
  <c r="E89" i="6"/>
  <c r="F88" i="6"/>
  <c r="E88" i="6"/>
  <c r="F87" i="6"/>
  <c r="E87" i="6"/>
  <c r="F86" i="6"/>
  <c r="E86" i="6"/>
  <c r="F85" i="6"/>
  <c r="E85" i="6"/>
  <c r="F84" i="6"/>
  <c r="E84" i="6"/>
  <c r="F83" i="6"/>
  <c r="E83" i="6"/>
  <c r="F82" i="6"/>
  <c r="E82" i="6"/>
  <c r="F81" i="6"/>
  <c r="E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F69" i="6"/>
  <c r="E69" i="6"/>
  <c r="F68" i="6"/>
  <c r="E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  <c r="F2" i="6"/>
  <c r="L4" i="7" l="1" a="1"/>
  <c r="L4" i="7" s="1"/>
  <c r="L3" i="7"/>
  <c r="M3" i="7" s="1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M4" i="7" l="1"/>
  <c r="L5" i="7" a="1"/>
  <c r="L5" i="7" s="1"/>
  <c r="M5" i="7" s="1"/>
  <c r="L6" i="7" l="1" a="1"/>
  <c r="L6" i="7" s="1"/>
  <c r="M6" i="7" l="1"/>
  <c r="L7" i="7" a="1"/>
  <c r="L7" i="7" s="1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L8" i="7" l="1" a="1"/>
  <c r="L8" i="7" s="1"/>
  <c r="M7" i="7"/>
  <c r="M8" i="7" l="1"/>
  <c r="L9" i="7" a="1"/>
  <c r="L9" i="7" s="1"/>
  <c r="M9" i="7" l="1"/>
  <c r="L10" i="7" a="1"/>
  <c r="L10" i="7" s="1"/>
  <c r="M10" i="7" l="1"/>
  <c r="L11" i="7" a="1"/>
  <c r="L11" i="7" s="1"/>
  <c r="M11" i="7" s="1"/>
  <c r="L12" i="7" l="1" a="1"/>
  <c r="L12" i="7" s="1"/>
  <c r="M12" i="7" l="1"/>
  <c r="L13" i="7" a="1"/>
  <c r="L13" i="7" s="1"/>
  <c r="M13" i="7" s="1"/>
  <c r="L14" i="7" l="1" a="1"/>
  <c r="L14" i="7" s="1"/>
  <c r="M14" i="7" s="1"/>
  <c r="L15" i="7" l="1" a="1"/>
  <c r="L15" i="7" s="1"/>
  <c r="M15" i="7" s="1"/>
  <c r="L16" i="7" l="1" a="1"/>
  <c r="L16" i="7" s="1"/>
  <c r="M16" i="7" s="1"/>
  <c r="L17" i="7" l="1" a="1"/>
  <c r="L17" i="7" s="1"/>
  <c r="M17" i="7" s="1"/>
  <c r="L18" i="7" l="1" a="1"/>
  <c r="L18" i="7" s="1"/>
  <c r="M18" i="7" s="1"/>
  <c r="L19" i="7" l="1" a="1"/>
  <c r="L19" i="7" s="1"/>
  <c r="M19" i="7" s="1"/>
  <c r="L20" i="7" l="1" a="1"/>
  <c r="L20" i="7" s="1"/>
  <c r="M20" i="7" s="1"/>
  <c r="L21" i="7" l="1" a="1"/>
  <c r="L21" i="7" s="1"/>
  <c r="M21" i="7" s="1"/>
  <c r="L22" i="7" l="1" a="1"/>
  <c r="L22" i="7" s="1"/>
  <c r="M22" i="7" s="1"/>
  <c r="L23" i="7" l="1" a="1"/>
  <c r="L23" i="7" s="1"/>
  <c r="M23" i="7" s="1"/>
  <c r="L24" i="7" l="1" a="1"/>
  <c r="L24" i="7" s="1"/>
  <c r="M24" i="7" s="1"/>
  <c r="L25" i="7" l="1" a="1"/>
  <c r="L25" i="7" s="1"/>
  <c r="M25" i="7" s="1"/>
  <c r="L26" i="7" l="1" a="1"/>
  <c r="L26" i="7" s="1"/>
  <c r="M26" i="7" s="1"/>
  <c r="L27" i="7" l="1" a="1"/>
  <c r="L27" i="7" s="1"/>
  <c r="M27" i="7" s="1"/>
  <c r="L28" i="7" l="1" a="1"/>
  <c r="L28" i="7" s="1"/>
  <c r="M28" i="7" s="1"/>
  <c r="L29" i="7" l="1" a="1"/>
  <c r="L29" i="7" s="1"/>
  <c r="M29" i="7" s="1"/>
  <c r="L30" i="7" l="1" a="1"/>
  <c r="L30" i="7" s="1"/>
  <c r="M30" i="7" s="1"/>
  <c r="L31" i="7" l="1" a="1"/>
  <c r="L31" i="7" s="1"/>
  <c r="M31" i="7" s="1"/>
  <c r="L32" i="7" l="1" a="1"/>
  <c r="L32" i="7" s="1"/>
  <c r="M32" i="7" s="1"/>
  <c r="L33" i="7" l="1" a="1"/>
  <c r="L33" i="7" s="1"/>
  <c r="M33" i="7" s="1"/>
  <c r="L34" i="7" l="1" a="1"/>
  <c r="L34" i="7" s="1"/>
  <c r="M34" i="7" s="1"/>
  <c r="L35" i="7" l="1" a="1"/>
  <c r="L35" i="7" s="1"/>
  <c r="M35" i="7" s="1"/>
  <c r="L36" i="7" l="1" a="1"/>
  <c r="L36" i="7" s="1"/>
  <c r="M36" i="7" s="1"/>
  <c r="L37" i="7" l="1" a="1"/>
  <c r="L37" i="7" s="1"/>
  <c r="M37" i="7" s="1"/>
  <c r="L38" i="7" l="1" a="1"/>
  <c r="L38" i="7" s="1"/>
  <c r="L39" i="7" l="1" a="1"/>
  <c r="L39" i="7" s="1"/>
  <c r="M39" i="7" s="1"/>
  <c r="M38" i="7"/>
  <c r="L40" i="7" l="1" a="1"/>
  <c r="L40" i="7" s="1"/>
  <c r="M40" i="7" l="1"/>
  <c r="L41" i="7" a="1"/>
  <c r="L41" i="7" s="1"/>
  <c r="M41" i="7" s="1"/>
  <c r="L42" i="7" l="1" a="1"/>
  <c r="L42" i="7" s="1"/>
  <c r="M42" i="7" l="1"/>
  <c r="L43" i="7" a="1"/>
  <c r="L43" i="7" s="1"/>
  <c r="M43" i="7" s="1"/>
  <c r="L44" i="7" l="1" a="1"/>
  <c r="L44" i="7" s="1"/>
  <c r="M44" i="7" s="1"/>
  <c r="L45" i="7" l="1" a="1"/>
  <c r="L45" i="7" s="1"/>
  <c r="M45" i="7" l="1"/>
  <c r="L46" i="7" a="1"/>
  <c r="L46" i="7" s="1"/>
  <c r="M46" i="7" s="1"/>
  <c r="L47" i="7" l="1" a="1"/>
  <c r="L47" i="7" s="1"/>
  <c r="M47" i="7" s="1"/>
  <c r="L48" i="7" l="1" a="1"/>
  <c r="L48" i="7" s="1"/>
  <c r="M48" i="7" l="1"/>
  <c r="L49" i="7" a="1"/>
  <c r="L49" i="7" s="1"/>
  <c r="M49" i="7" s="1"/>
  <c r="L50" i="7" l="1" a="1"/>
  <c r="L50" i="7" s="1"/>
  <c r="M50" i="7" s="1"/>
  <c r="L51" i="7" l="1" a="1"/>
  <c r="L51" i="7" s="1"/>
  <c r="M51" i="7" l="1"/>
  <c r="L52" i="7" a="1"/>
  <c r="L52" i="7" s="1"/>
  <c r="M52" i="7" s="1"/>
  <c r="L53" i="7" l="1" a="1"/>
  <c r="L53" i="7" s="1"/>
  <c r="M53" i="7" s="1"/>
  <c r="L54" i="7" l="1" a="1"/>
  <c r="L54" i="7" s="1"/>
  <c r="M54" i="7" l="1"/>
  <c r="L55" i="7" a="1"/>
  <c r="L55" i="7" s="1"/>
  <c r="M55" i="7" s="1"/>
  <c r="L56" i="7" l="1" a="1"/>
  <c r="L56" i="7" s="1"/>
  <c r="M56" i="7" s="1"/>
  <c r="L57" i="7" l="1" a="1"/>
  <c r="L57" i="7" s="1"/>
  <c r="M57" i="7" l="1"/>
  <c r="L58" i="7" a="1"/>
  <c r="L58" i="7" s="1"/>
  <c r="M58" i="7" s="1"/>
  <c r="L59" i="7" l="1" a="1"/>
  <c r="L59" i="7" s="1"/>
  <c r="M59" i="7" s="1"/>
  <c r="L60" i="7" l="1" a="1"/>
  <c r="L60" i="7" s="1"/>
  <c r="M60" i="7" l="1"/>
  <c r="L61" i="7" a="1"/>
  <c r="L61" i="7" s="1"/>
  <c r="M61" i="7" s="1"/>
  <c r="L62" i="7" l="1" a="1"/>
  <c r="L62" i="7" s="1"/>
  <c r="M62" i="7" s="1"/>
  <c r="L63" i="7" l="1" a="1"/>
  <c r="L63" i="7" s="1"/>
  <c r="M63" i="7" s="1"/>
  <c r="L64" i="7" l="1" a="1"/>
  <c r="L64" i="7" s="1"/>
  <c r="M64" i="7" l="1"/>
  <c r="L65" i="7" a="1"/>
  <c r="L65" i="7" s="1"/>
  <c r="M65" i="7" s="1"/>
  <c r="L66" i="7" l="1" a="1"/>
  <c r="L66" i="7" s="1"/>
  <c r="M66" i="7" s="1"/>
  <c r="L67" i="7" l="1" a="1"/>
  <c r="L67" i="7" s="1"/>
  <c r="M67" i="7" l="1"/>
  <c r="L68" i="7" a="1"/>
  <c r="L68" i="7" s="1"/>
  <c r="M68" i="7" s="1"/>
  <c r="L69" i="7" l="1" a="1"/>
  <c r="L69" i="7" s="1"/>
  <c r="M69" i="7" s="1"/>
  <c r="L70" i="7" l="1" a="1"/>
  <c r="L70" i="7" s="1"/>
  <c r="M70" i="7" l="1"/>
  <c r="L71" i="7" a="1"/>
  <c r="L71" i="7" s="1"/>
  <c r="M71" i="7" s="1"/>
  <c r="L72" i="7" l="1" a="1"/>
  <c r="L72" i="7" s="1"/>
  <c r="M72" i="7" s="1"/>
  <c r="L73" i="7" l="1" a="1"/>
  <c r="L73" i="7" s="1"/>
  <c r="M73" i="7" l="1"/>
  <c r="L74" i="7" a="1"/>
  <c r="L74" i="7" s="1"/>
  <c r="M74" i="7" s="1"/>
  <c r="L75" i="7" l="1" a="1"/>
  <c r="L75" i="7" s="1"/>
  <c r="M75" i="7" s="1"/>
  <c r="L76" i="7" l="1" a="1"/>
  <c r="L76" i="7" s="1"/>
  <c r="M76" i="7" l="1"/>
  <c r="L77" i="7" a="1"/>
  <c r="L77" i="7" s="1"/>
  <c r="M77" i="7" s="1"/>
  <c r="L78" i="7" l="1" a="1"/>
  <c r="L78" i="7" s="1"/>
  <c r="M78" i="7" s="1"/>
  <c r="L79" i="7" l="1" a="1"/>
  <c r="L79" i="7" s="1"/>
  <c r="M79" i="7" l="1"/>
  <c r="L80" i="7" a="1"/>
  <c r="L80" i="7" s="1"/>
  <c r="M80" i="7" s="1"/>
  <c r="L81" i="7" l="1" a="1"/>
  <c r="L81" i="7" s="1"/>
  <c r="M81" i="7" s="1"/>
  <c r="L82" i="7" l="1" a="1"/>
  <c r="L82" i="7" s="1"/>
  <c r="M82" i="7" l="1"/>
  <c r="L83" i="7" a="1"/>
  <c r="L83" i="7" s="1"/>
  <c r="M83" i="7" s="1"/>
  <c r="L84" i="7" l="1" a="1"/>
  <c r="L84" i="7" s="1"/>
  <c r="M84" i="7" s="1"/>
  <c r="L85" i="7" l="1" a="1"/>
  <c r="L85" i="7" s="1"/>
  <c r="M85" i="7" s="1"/>
  <c r="L86" i="7" l="1" a="1"/>
  <c r="L86" i="7" s="1"/>
  <c r="M86" i="7" l="1"/>
  <c r="L87" i="7" a="1"/>
  <c r="L87" i="7" s="1"/>
  <c r="M87" i="7" s="1"/>
  <c r="L88" i="7" l="1" a="1"/>
  <c r="L88" i="7" s="1"/>
  <c r="M88" i="7" s="1"/>
  <c r="L89" i="7" l="1" a="1"/>
  <c r="L89" i="7" s="1"/>
  <c r="M89" i="7" l="1"/>
  <c r="L90" i="7" a="1"/>
  <c r="L90" i="7" s="1"/>
  <c r="M90" i="7" s="1"/>
  <c r="L91" i="7" l="1" a="1"/>
  <c r="L91" i="7" s="1"/>
  <c r="M91" i="7" s="1"/>
  <c r="L92" i="7" l="1" a="1"/>
  <c r="L92" i="7" s="1"/>
  <c r="M92" i="7" l="1"/>
  <c r="L93" i="7" a="1"/>
  <c r="L93" i="7" s="1"/>
  <c r="M93" i="7" s="1"/>
  <c r="L94" i="7" l="1" a="1"/>
  <c r="L94" i="7" s="1"/>
  <c r="M94" i="7" s="1"/>
  <c r="L95" i="7" l="1" a="1"/>
  <c r="L95" i="7" s="1"/>
  <c r="M95" i="7" s="1"/>
  <c r="L96" i="7" l="1" a="1"/>
  <c r="L96" i="7" s="1"/>
  <c r="M96" i="7" l="1"/>
  <c r="L97" i="7" a="1"/>
  <c r="L97" i="7" s="1"/>
  <c r="M97" i="7" s="1"/>
  <c r="L98" i="7" l="1" a="1"/>
  <c r="L98" i="7" s="1"/>
  <c r="M98" i="7" s="1"/>
  <c r="L99" i="7" l="1" a="1"/>
  <c r="L99" i="7" s="1"/>
  <c r="M99" i="7" s="1"/>
  <c r="L100" i="7" l="1" a="1"/>
  <c r="L100" i="7" s="1"/>
  <c r="M100" i="7" s="1"/>
</calcChain>
</file>

<file path=xl/sharedStrings.xml><?xml version="1.0" encoding="utf-8"?>
<sst xmlns="http://schemas.openxmlformats.org/spreadsheetml/2006/main" count="503" uniqueCount="381">
  <si>
    <t>人数</t>
    <rPh sb="0" eb="2">
      <t>ニンズウ</t>
    </rPh>
    <phoneticPr fontId="2"/>
  </si>
  <si>
    <t>be動詞(I/You)</t>
  </si>
  <si>
    <t>be動詞(This/That)</t>
  </si>
  <si>
    <t>過去形</t>
  </si>
  <si>
    <r>
      <rPr>
        <b/>
        <sz val="10"/>
        <color rgb="FF000000"/>
        <rFont val="游ゴシック"/>
        <family val="3"/>
        <charset val="128"/>
        <scheme val="minor"/>
      </rPr>
      <t>レッスンご希望日</t>
    </r>
    <r>
      <rPr>
        <sz val="10"/>
        <color rgb="FF000000"/>
        <rFont val="游ゴシック"/>
        <family val="3"/>
        <charset val="128"/>
        <scheme val="minor"/>
      </rPr>
      <t xml:space="preserve">
※日曜日・フィリピンの祝日は不可</t>
    </r>
    <rPh sb="5" eb="8">
      <t>キボウビ</t>
    </rPh>
    <rPh sb="10" eb="11">
      <t>ニチ</t>
    </rPh>
    <rPh sb="11" eb="13">
      <t>ヨウビ</t>
    </rPh>
    <rPh sb="20" eb="21">
      <t>シュク</t>
    </rPh>
    <rPh sb="21" eb="22">
      <t>ビ</t>
    </rPh>
    <rPh sb="23" eb="25">
      <t>フカ</t>
    </rPh>
    <phoneticPr fontId="2"/>
  </si>
  <si>
    <t>曜日</t>
    <rPh sb="0" eb="2">
      <t>ヨウビ</t>
    </rPh>
    <phoneticPr fontId="2"/>
  </si>
  <si>
    <r>
      <rPr>
        <b/>
        <sz val="10"/>
        <color rgb="FF000000"/>
        <rFont val="游ゴシック"/>
        <family val="3"/>
        <charset val="128"/>
        <scheme val="minor"/>
      </rPr>
      <t>備考</t>
    </r>
    <r>
      <rPr>
        <sz val="10"/>
        <color rgb="FF000000"/>
        <rFont val="游ゴシック"/>
        <family val="3"/>
        <charset val="128"/>
        <scheme val="minor"/>
      </rPr>
      <t xml:space="preserve">
土日・フィリピンと日本の祝日</t>
    </r>
    <rPh sb="0" eb="2">
      <t>ビコウ</t>
    </rPh>
    <rPh sb="3" eb="5">
      <t>ドニチ</t>
    </rPh>
    <rPh sb="12" eb="14">
      <t>ニホン</t>
    </rPh>
    <rPh sb="15" eb="17">
      <t>シュクジツ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</si>
  <si>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</si>
  <si>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</si>
  <si>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r>
      <t>6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</si>
  <si>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7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</si>
  <si>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8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</si>
  <si>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9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</si>
  <si>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10</t>
    </r>
    <r>
      <rPr>
        <b/>
        <sz val="10"/>
        <color rgb="FF000000"/>
        <rFont val="ＭＳ Ｐゴシック"/>
        <family val="3"/>
        <charset val="128"/>
      </rPr>
      <t>月</t>
    </r>
    <rPh sb="2" eb="3">
      <t>ガツ</t>
    </rPh>
    <phoneticPr fontId="2"/>
  </si>
  <si>
    <r>
      <t>11</t>
    </r>
    <r>
      <rPr>
        <b/>
        <sz val="10"/>
        <color rgb="FF000000"/>
        <rFont val="ＭＳ Ｐゴシック"/>
        <family val="3"/>
        <charset val="128"/>
      </rPr>
      <t>月</t>
    </r>
    <rPh sb="2" eb="3">
      <t>ガツ</t>
    </rPh>
    <phoneticPr fontId="2"/>
  </si>
  <si>
    <t>12月</t>
    <rPh sb="2" eb="3">
      <t>ガツ</t>
    </rPh>
    <phoneticPr fontId="2"/>
  </si>
  <si>
    <r>
      <t>1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</si>
  <si>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2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</si>
  <si>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t>3月</t>
    <rPh sb="1" eb="2">
      <t>ガツ</t>
    </rPh>
    <phoneticPr fontId="2"/>
  </si>
  <si>
    <t>日付</t>
  </si>
  <si>
    <t>備考</t>
  </si>
  <si>
    <t>新年New Year’s Day</t>
  </si>
  <si>
    <t>諸聖人の日All Saints Day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</si>
  <si>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</si>
  <si>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</si>
  <si>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</si>
  <si>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</si>
  <si>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</si>
  <si>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</si>
  <si>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</si>
  <si>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海の日</t>
  </si>
  <si>
    <t>山の日</t>
  </si>
  <si>
    <t>敬老の日</t>
  </si>
  <si>
    <t>秋分の日</t>
  </si>
  <si>
    <t>文化の日</t>
  </si>
  <si>
    <t>勤労感謝の日</t>
  </si>
  <si>
    <t>休業日</t>
    <rPh sb="0" eb="3">
      <t>キュウギョウビ</t>
    </rPh>
    <phoneticPr fontId="5"/>
  </si>
  <si>
    <t>弊社休業日</t>
    <rPh sb="0" eb="2">
      <t>ヘイシャ</t>
    </rPh>
    <phoneticPr fontId="5"/>
  </si>
  <si>
    <t>創立記念日</t>
    <rPh sb="0" eb="5">
      <t>ソウリツキネンビ</t>
    </rPh>
    <phoneticPr fontId="5"/>
  </si>
  <si>
    <r>
      <rPr>
        <b/>
        <sz val="10"/>
        <color rgb="FF000000"/>
        <rFont val="游ゴシック"/>
        <family val="3"/>
        <charset val="128"/>
        <scheme val="minor"/>
      </rPr>
      <t>15日営業日前
(備考を除く)</t>
    </r>
    <r>
      <rPr>
        <sz val="10"/>
        <color rgb="FF000000"/>
        <rFont val="游ゴシック"/>
        <family val="3"/>
        <charset val="128"/>
        <scheme val="minor"/>
      </rPr>
      <t xml:space="preserve">
名簿・日程
ご提出期限日</t>
    </r>
    <rPh sb="3" eb="6">
      <t>エイギョウビ</t>
    </rPh>
    <phoneticPr fontId="2"/>
  </si>
  <si>
    <r>
      <rPr>
        <b/>
        <sz val="10"/>
        <color rgb="FF000000"/>
        <rFont val="游ゴシック"/>
        <family val="3"/>
        <charset val="128"/>
        <scheme val="minor"/>
      </rPr>
      <t>5営業日前
(備考を除く)</t>
    </r>
    <r>
      <rPr>
        <sz val="10"/>
        <color rgb="FF000000"/>
        <rFont val="游ゴシック"/>
        <family val="3"/>
        <charset val="128"/>
        <scheme val="minor"/>
      </rPr>
      <t xml:space="preserve">
キャンセル・ご転出連絡期限日</t>
    </r>
    <rPh sb="1" eb="4">
      <t>エイギョウビ</t>
    </rPh>
    <phoneticPr fontId="2"/>
  </si>
  <si>
    <t>人数（自動算出）</t>
    <rPh sb="0" eb="2">
      <t>ニンズウ</t>
    </rPh>
    <rPh sb="3" eb="5">
      <t>ジドウ</t>
    </rPh>
    <rPh sb="5" eb="7">
      <t>サンシュツ</t>
    </rPh>
    <phoneticPr fontId="13"/>
  </si>
  <si>
    <t>クラス名</t>
    <rPh sb="3" eb="4">
      <t>メイ</t>
    </rPh>
    <phoneticPr fontId="13"/>
  </si>
  <si>
    <t>備考</t>
    <rPh sb="0" eb="2">
      <t>ビコウ</t>
    </rPh>
    <phoneticPr fontId="13"/>
  </si>
  <si>
    <t>名前</t>
    <rPh sb="0" eb="2">
      <t>ナマエ</t>
    </rPh>
    <phoneticPr fontId="13"/>
  </si>
  <si>
    <t>苗字</t>
    <rPh sb="0" eb="2">
      <t>ミョウジ</t>
    </rPh>
    <phoneticPr fontId="13"/>
  </si>
  <si>
    <t>クラス名</t>
  </si>
  <si>
    <t>パスワード</t>
  </si>
  <si>
    <t>ログインID
（メールアドレス欄に入力）</t>
    <rPh sb="15" eb="16">
      <t>ラン</t>
    </rPh>
    <rPh sb="17" eb="19">
      <t>ニュウリョク</t>
    </rPh>
    <phoneticPr fontId="13"/>
  </si>
  <si>
    <t>年度</t>
  </si>
  <si>
    <t>学校名</t>
  </si>
  <si>
    <t>学校記入欄</t>
  </si>
  <si>
    <t>be動詞(What/It is)</t>
  </si>
  <si>
    <t>be動詞(時間・日付)</t>
  </si>
  <si>
    <t>be動詞(He/She)</t>
  </si>
  <si>
    <t>前置詞・場所(on/under/in)</t>
  </si>
  <si>
    <t>形容詞</t>
  </si>
  <si>
    <t>動詞(like/play/have)</t>
  </si>
  <si>
    <t>単数形と複数形(pen/pens)</t>
  </si>
  <si>
    <t>単数形と複数形(We/They)</t>
  </si>
  <si>
    <t>単数形と複数形(This/These)</t>
  </si>
  <si>
    <t>単数形と複数形(That/Those)</t>
  </si>
  <si>
    <t>単数形と複数形(How many/much/long)</t>
  </si>
  <si>
    <t>疑問詞(Who)</t>
  </si>
  <si>
    <t>疑問詞(When)</t>
  </si>
  <si>
    <t>疑問詞(Where)</t>
  </si>
  <si>
    <t>3人称単数</t>
  </si>
  <si>
    <t>所有代名詞(my/mine)</t>
  </si>
  <si>
    <t>疑問詞(Whose)</t>
  </si>
  <si>
    <t>命令文</t>
  </si>
  <si>
    <t>現在進行形</t>
  </si>
  <si>
    <t>助動詞(can)</t>
  </si>
  <si>
    <t>過去形(was/were)</t>
  </si>
  <si>
    <t>過去形・一般動詞</t>
  </si>
  <si>
    <t>過去形・不規則動詞</t>
  </si>
  <si>
    <t>What+名詞（What+noun）</t>
  </si>
  <si>
    <t>疑問詞の復習（How, Why, What, Which）</t>
  </si>
  <si>
    <t>look/get/become+形容詞（You look happy等）</t>
  </si>
  <si>
    <t>感嘆文</t>
  </si>
  <si>
    <t>過去進行形</t>
  </si>
  <si>
    <t>過去形・疑問詞</t>
  </si>
  <si>
    <t>未来形(be going to)</t>
  </si>
  <si>
    <t>未来形(will)</t>
  </si>
  <si>
    <t>前置詞・時(from/since/during/by)</t>
  </si>
  <si>
    <t>疑問詞の復習(道案内)</t>
  </si>
  <si>
    <t>接続詞(because)</t>
  </si>
  <si>
    <t>接続詞(that)</t>
  </si>
  <si>
    <t>接続詞(if)</t>
  </si>
  <si>
    <t>There構文</t>
  </si>
  <si>
    <t>動名詞</t>
  </si>
  <si>
    <t>助動詞(can, be able to, may)</t>
  </si>
  <si>
    <t>助動詞(must, have to, should)</t>
  </si>
  <si>
    <t>助動詞の復習(電話での会話)</t>
  </si>
  <si>
    <t>第2文型(SVC)</t>
  </si>
  <si>
    <t>第3文型(SVO)</t>
  </si>
  <si>
    <t>第4文型(SVOO)</t>
  </si>
  <si>
    <t>不定詞・名詞的用法</t>
  </si>
  <si>
    <t>不定詞・副詞的用法</t>
  </si>
  <si>
    <t>不定詞・形容詞的用法</t>
  </si>
  <si>
    <t>比較(-er/the est)</t>
  </si>
  <si>
    <t>比較(more/the most)</t>
  </si>
  <si>
    <t>比較(as - as)</t>
  </si>
  <si>
    <t>比較表現の復習(グラフを読む)</t>
  </si>
  <si>
    <t>接続詞(when)</t>
  </si>
  <si>
    <t>疑問詞＋to不定詞（how to, what to, where to等）</t>
  </si>
  <si>
    <t>受動態</t>
  </si>
  <si>
    <t>現在完了形・継続</t>
  </si>
  <si>
    <t>現在完了形・完了</t>
  </si>
  <si>
    <t>現在完了形・経験</t>
  </si>
  <si>
    <t>現在完了形・進行形</t>
  </si>
  <si>
    <t>疑問詞、前置詞の復習（道を尋ねる）</t>
  </si>
  <si>
    <t>使役動詞</t>
  </si>
  <si>
    <t>It is ～(for 人) to ...</t>
  </si>
  <si>
    <t>頻度を表す副詞(often/sometimes)</t>
  </si>
  <si>
    <t>関係代名詞(that/who/which)</t>
  </si>
  <si>
    <t>現在分詞・過去分詞</t>
  </si>
  <si>
    <t>丁寧な表現(I would like to)</t>
  </si>
  <si>
    <t>間接疑問文</t>
  </si>
  <si>
    <t>付加疑問文</t>
  </si>
  <si>
    <t>否定疑問文</t>
  </si>
  <si>
    <t>仮定法過去</t>
  </si>
  <si>
    <t>英熟語(be interested in など）</t>
  </si>
  <si>
    <t>SDGs</t>
    <phoneticPr fontId="2"/>
  </si>
  <si>
    <t>GTEC Core</t>
    <phoneticPr fontId="2"/>
  </si>
  <si>
    <t>GTEC Basic/Advanced</t>
    <phoneticPr fontId="2"/>
  </si>
  <si>
    <t>TEAP</t>
    <phoneticPr fontId="2"/>
  </si>
  <si>
    <t>TOEFL</t>
    <phoneticPr fontId="2"/>
  </si>
  <si>
    <r>
      <rPr>
        <sz val="10"/>
        <color rgb="FF000000"/>
        <rFont val="ＭＳ Ｐゴシック"/>
        <family val="3"/>
        <charset val="128"/>
      </rPr>
      <t>リスニング＆リーディングコース（</t>
    </r>
    <r>
      <rPr>
        <sz val="10"/>
        <color rgb="FF000000"/>
        <rFont val="Arial"/>
        <family val="2"/>
      </rPr>
      <t>Listening &amp; Reading</t>
    </r>
    <r>
      <rPr>
        <sz val="10"/>
        <color rgb="FF000000"/>
        <rFont val="ＭＳ Ｐゴシック"/>
        <family val="3"/>
        <charset val="128"/>
      </rPr>
      <t>）</t>
    </r>
    <phoneticPr fontId="2"/>
  </si>
  <si>
    <r>
      <rPr>
        <sz val="10"/>
        <color rgb="FF000000"/>
        <rFont val="ＭＳ Ｐゴシック"/>
        <family val="3"/>
        <charset val="128"/>
      </rPr>
      <t>リアクション強化コース（</t>
    </r>
    <r>
      <rPr>
        <sz val="10"/>
        <color rgb="FF000000"/>
        <rFont val="Arial"/>
        <family val="2"/>
      </rPr>
      <t>Reaction Training</t>
    </r>
    <r>
      <rPr>
        <sz val="10"/>
        <color rgb="FF000000"/>
        <rFont val="ＭＳ Ｐゴシック"/>
        <family val="3"/>
        <charset val="128"/>
      </rPr>
      <t>）</t>
    </r>
    <phoneticPr fontId="2"/>
  </si>
  <si>
    <r>
      <rPr>
        <sz val="10"/>
        <color rgb="FF000000"/>
        <rFont val="ＭＳ Ｐゴシック"/>
        <family val="3"/>
        <charset val="128"/>
      </rPr>
      <t>ロジカルイングリッシュコース中級（</t>
    </r>
    <r>
      <rPr>
        <sz val="10"/>
        <color rgb="FF000000"/>
        <rFont val="Arial"/>
        <family val="2"/>
      </rPr>
      <t>Logical English Intermediate</t>
    </r>
    <r>
      <rPr>
        <sz val="10"/>
        <color rgb="FF000000"/>
        <rFont val="ＭＳ Ｐゴシック"/>
        <family val="3"/>
        <charset val="128"/>
      </rPr>
      <t>）</t>
    </r>
    <phoneticPr fontId="2"/>
  </si>
  <si>
    <r>
      <rPr>
        <sz val="10"/>
        <color rgb="FF000000"/>
        <rFont val="ＭＳ Ｐゴシック"/>
        <family val="3"/>
        <charset val="128"/>
      </rPr>
      <t>ロジカルイングリッシュコース上級（</t>
    </r>
    <r>
      <rPr>
        <sz val="10"/>
        <color rgb="FF000000"/>
        <rFont val="Arial"/>
        <family val="2"/>
      </rPr>
      <t>Logical English Expert</t>
    </r>
    <r>
      <rPr>
        <sz val="10"/>
        <color rgb="FF000000"/>
        <rFont val="ＭＳ Ｐゴシック"/>
        <family val="3"/>
        <charset val="128"/>
      </rPr>
      <t>）</t>
    </r>
    <phoneticPr fontId="2"/>
  </si>
  <si>
    <t>Basic</t>
    <phoneticPr fontId="2"/>
  </si>
  <si>
    <t>Advanced</t>
    <phoneticPr fontId="2"/>
  </si>
  <si>
    <t>科学 (Science)</t>
  </si>
  <si>
    <t>教育 (Education)</t>
  </si>
  <si>
    <t>テクノロジー (Technology)</t>
  </si>
  <si>
    <t>文化 (Culture)</t>
  </si>
  <si>
    <t>歴史 (History)</t>
  </si>
  <si>
    <t>医療 (Medical care)</t>
  </si>
  <si>
    <t>環境問題 (Environmental Problems)</t>
  </si>
  <si>
    <t>ビジネス (Business)</t>
  </si>
  <si>
    <t>学校 (School)</t>
  </si>
  <si>
    <t>仕事 (Work)</t>
  </si>
  <si>
    <t>エネルギー (Energy)</t>
  </si>
  <si>
    <t>グローバル化 (Globalization)</t>
  </si>
  <si>
    <t>ゴール設定の重要さ (Setting Goals)</t>
  </si>
  <si>
    <t>メディア論 (Media)</t>
  </si>
  <si>
    <t>SNSの功罪 (Advantages and Disadvantages of SNS)</t>
  </si>
  <si>
    <t>動物保護 (Animal Sanctuary)</t>
  </si>
  <si>
    <t>フェアトレード (Fair Trade)</t>
  </si>
  <si>
    <t>フードバンク(Food Bank)</t>
  </si>
  <si>
    <t>バイオミミクリー(Biomimicry)</t>
  </si>
  <si>
    <t>大学授業料の無償化(University Tuition)</t>
  </si>
  <si>
    <t>オーバーツーリズム(Overtourism)</t>
  </si>
  <si>
    <t>エコツーリズム(Ecotourism)</t>
  </si>
  <si>
    <t>文学を学ぶ価値 (The Value of Studying Literature)</t>
  </si>
  <si>
    <t>eスポーツ(esports)</t>
  </si>
  <si>
    <t>フィリピンと日本間の食糧輸出入関係(Food supply relationship between the Philippines and Japan)</t>
  </si>
  <si>
    <t>国際問題へのかかわり方(How students get involved in global issues)</t>
  </si>
  <si>
    <t>世界遺産のメリット・デメリット(Upsides and downsides of World heritage sites)</t>
  </si>
  <si>
    <t>浮世絵(Ukiyo-e)</t>
  </si>
  <si>
    <t>右脳と左脳(Right brain, left brain)</t>
  </si>
  <si>
    <t>グローバル化の歴史と教訓(History of globalization and its lessons)</t>
  </si>
  <si>
    <t>貧困 (Poverty)</t>
  </si>
  <si>
    <t>飢餓(Hunger)</t>
  </si>
  <si>
    <t>福祉(Welfare)</t>
  </si>
  <si>
    <t>女性の権利(Women's rights)</t>
  </si>
  <si>
    <t>水と衛生(Water and sanitation)</t>
  </si>
  <si>
    <t>平等(Equality)</t>
  </si>
  <si>
    <t>都市計画(Town planning)</t>
  </si>
  <si>
    <t>教育(Education)</t>
  </si>
  <si>
    <t>エネルギー(Energy)</t>
  </si>
  <si>
    <t>働くこと(Working)</t>
  </si>
  <si>
    <t>産業(Industry)</t>
  </si>
  <si>
    <t>持続可能な生産と消費(Sustainable production and consumption)</t>
  </si>
  <si>
    <t>気候変動(Climate change)</t>
  </si>
  <si>
    <t>海の資源(Resources of the sea)</t>
  </si>
  <si>
    <t>陸の資源(Land Resources)</t>
  </si>
  <si>
    <t>平和 (Peace)</t>
  </si>
  <si>
    <t>農業(Agriculture)</t>
  </si>
  <si>
    <t>難民(Refugee)</t>
  </si>
  <si>
    <t>ワーキングプア(Working Poor)</t>
  </si>
  <si>
    <t>人口爆発(Population Explosion)</t>
  </si>
  <si>
    <t>文学を学ぶ重要さ (The Importance of Studying Literature )</t>
  </si>
  <si>
    <t>24時間営業の是非(Advantage and disadvantage of 24/7 shops)</t>
  </si>
  <si>
    <t>ソーシャルメディアがもたらすもの（What Social Media Brings）</t>
  </si>
  <si>
    <t>メディアリテラシー (Media Literacy)</t>
  </si>
  <si>
    <t>動物保護 (Animal Protection)</t>
  </si>
  <si>
    <t>バイオミミクリ－（Biomimicry）</t>
  </si>
  <si>
    <t>(凡例)特進1年1組</t>
    <rPh sb="1" eb="3">
      <t>ハンレイ</t>
    </rPh>
    <rPh sb="4" eb="6">
      <t>トクシン</t>
    </rPh>
    <rPh sb="7" eb="8">
      <t>ネン</t>
    </rPh>
    <rPh sb="9" eb="10">
      <t>クミ</t>
    </rPh>
    <phoneticPr fontId="2"/>
  </si>
  <si>
    <t>(凡例)特進1年2組</t>
    <rPh sb="1" eb="3">
      <t>ハンレイ</t>
    </rPh>
    <rPh sb="4" eb="6">
      <t>トクシン</t>
    </rPh>
    <rPh sb="7" eb="8">
      <t>ネン</t>
    </rPh>
    <rPh sb="9" eb="10">
      <t>クミ</t>
    </rPh>
    <phoneticPr fontId="2"/>
  </si>
  <si>
    <t>弊社記入欄</t>
    <rPh sb="0" eb="2">
      <t>ヘイシャ</t>
    </rPh>
    <rPh sb="2" eb="5">
      <t>キニュウラン</t>
    </rPh>
    <phoneticPr fontId="2"/>
  </si>
  <si>
    <t>ウェブリオ</t>
  </si>
  <si>
    <t>太郎</t>
  </si>
  <si>
    <t>次郎</t>
  </si>
  <si>
    <t>春子</t>
  </si>
  <si>
    <t>夏子</t>
  </si>
  <si>
    <t>クラス名</t>
    <rPh sb="3" eb="4">
      <t>メイ</t>
    </rPh>
    <phoneticPr fontId="2"/>
  </si>
  <si>
    <t>環境依存文字</t>
    <rPh sb="0" eb="2">
      <t>カンキョウ</t>
    </rPh>
    <rPh sb="2" eb="4">
      <t>イゾン</t>
    </rPh>
    <rPh sb="4" eb="6">
      <t>モジ</t>
    </rPh>
    <phoneticPr fontId="2"/>
  </si>
  <si>
    <t>聖木曜日　Maundy Thursday</t>
  </si>
  <si>
    <t>聖金曜日　Good Friday</t>
  </si>
  <si>
    <t>聖土曜日　Black Saturday</t>
  </si>
  <si>
    <t>メーデー　Labor Day</t>
  </si>
  <si>
    <t>独立記念日　Independence Day</t>
  </si>
  <si>
    <t>ニノイアキノ記念日　Ninoy Aquino Day</t>
  </si>
  <si>
    <t>英雄の日　National Heroes Day</t>
  </si>
  <si>
    <t>諸聖人の日（２日目）All Saints Day</t>
  </si>
  <si>
    <t>ボニファシオ記念日　Bonifacio Day</t>
  </si>
  <si>
    <t>無原罪の聖マリアの祝日　Feast of the Immaculate Conception of Mary</t>
  </si>
  <si>
    <t>クリスマス　Christmas Day</t>
  </si>
  <si>
    <t>リサール記念日　Rizal Day</t>
  </si>
  <si>
    <t>年末祝日　Last Day of the Year</t>
  </si>
  <si>
    <t>スポーツの日</t>
  </si>
  <si>
    <t>高齢化社会(Aging Society)</t>
  </si>
  <si>
    <t>良い睡眠(Good Sleep)</t>
  </si>
  <si>
    <t>言語と文化(Culture and Language)</t>
  </si>
  <si>
    <t>eスポーツ(e-sports)</t>
  </si>
  <si>
    <t>海の資源(Resources of the Sea)</t>
  </si>
  <si>
    <t>インフラ(Infrastructure)</t>
  </si>
  <si>
    <t>コミュニケーション Communication</t>
  </si>
  <si>
    <t>出会い An Encounter</t>
  </si>
  <si>
    <t>マインドセット Mindset</t>
  </si>
  <si>
    <t>ファッション Fashion</t>
  </si>
  <si>
    <t>住んでいる地域 Living Place</t>
  </si>
  <si>
    <t>旅行 Traveling</t>
  </si>
  <si>
    <t>Communicative_Training</t>
    <phoneticPr fontId="2"/>
  </si>
  <si>
    <t>イスラム教断食明け大祭（※）Eidul Filt</t>
  </si>
  <si>
    <t>イスラム教犠牲祭（※）Eidul Adha</t>
  </si>
  <si>
    <t>中国旧正月Chinese New Year</t>
  </si>
  <si>
    <t>日本の祝日</t>
    <rPh sb="0" eb="2">
      <t>ニホン</t>
    </rPh>
    <rPh sb="3" eb="5">
      <t>シュクジツ</t>
    </rPh>
    <phoneticPr fontId="5"/>
  </si>
  <si>
    <r>
      <t>Weblio_News</t>
    </r>
    <r>
      <rPr>
        <sz val="10"/>
        <color rgb="FF000000"/>
        <rFont val="ＭＳ Ｐゴシック"/>
        <family val="2"/>
        <charset val="128"/>
      </rPr>
      <t>初級</t>
    </r>
    <rPh sb="11" eb="13">
      <t>ショキュウ</t>
    </rPh>
    <phoneticPr fontId="2"/>
  </si>
  <si>
    <r>
      <t>Weblio_News</t>
    </r>
    <r>
      <rPr>
        <sz val="10"/>
        <color rgb="FF000000"/>
        <rFont val="ＭＳ Ｐゴシック"/>
        <family val="2"/>
        <charset val="128"/>
      </rPr>
      <t>中級</t>
    </r>
    <rPh sb="11" eb="13">
      <t>チュウキュウ</t>
    </rPh>
    <phoneticPr fontId="2"/>
  </si>
  <si>
    <r>
      <t>Weblio_News</t>
    </r>
    <r>
      <rPr>
        <sz val="10"/>
        <color rgb="FF000000"/>
        <rFont val="ＭＳ Ｐゴシック"/>
        <family val="2"/>
        <charset val="128"/>
      </rPr>
      <t>上級</t>
    </r>
    <rPh sb="11" eb="13">
      <t>ジョウキュウ</t>
    </rPh>
    <phoneticPr fontId="2"/>
  </si>
  <si>
    <t>Wales maintains its recycling rate in the UK for over a decade</t>
  </si>
  <si>
    <t>Stereotypical bore: Why do we judge people as “boring”?</t>
  </si>
  <si>
    <t>Cranfield University professor believes green air travel is achievable</t>
  </si>
  <si>
    <t>UK stores recall chicken products over salmonella fears</t>
  </si>
  <si>
    <t>The Maldives’ floating city starts to take shape</t>
  </si>
  <si>
    <t>Techniques to help you fall back asleep</t>
  </si>
  <si>
    <t>Pets, children’s best friends</t>
  </si>
  <si>
    <t>Don’t hide your stress! Here’s why</t>
  </si>
  <si>
    <t>The country that is “seven years behind” the world</t>
  </si>
  <si>
    <t>Could contact lenses be the next generation of computer screens?</t>
  </si>
  <si>
    <t>Singapore uses rooftop farms to increase food production</t>
  </si>
  <si>
    <t>Rangers to use AI to help protect India’s tigers</t>
  </si>
  <si>
    <t>Scientists in Plymouth identify plastics using computers</t>
  </si>
  <si>
    <t>Scientists in Plymouth identify plastics using computer</t>
  </si>
  <si>
    <t>People to consider switching to EVs</t>
  </si>
  <si>
    <t>Thousands of fish found dead on the River Oder</t>
  </si>
  <si>
    <t>Switzerland’s melting glaciers affect Europe’s water supply</t>
  </si>
  <si>
    <t>California to prohibit the sale of all petrol automobiles in 2035</t>
  </si>
  <si>
    <t>Study says using renewable energy might result in trillion-dollar savings</t>
  </si>
  <si>
    <t>China, Europe, Africa, and the US experience worst drought</t>
  </si>
  <si>
    <t>City that prioritizes healthy living pedestrians</t>
  </si>
  <si>
    <t>The Door to Hell</t>
  </si>
  <si>
    <t>Children who live in their parents’ shadows</t>
  </si>
  <si>
    <t>More than half of the palm trees in the world are endangered</t>
  </si>
  <si>
    <t>Finland wants to change the way that clothing is made</t>
  </si>
  <si>
    <t>Australia sees a “big shift” in reducing plastic wastes</t>
  </si>
  <si>
    <t>SVC＋that節（主語＋ be動詞＋形容詞＋ that～）</t>
  </si>
  <si>
    <t>SVOC（第5文型）</t>
  </si>
  <si>
    <t>want 人 to do（第5文型）</t>
  </si>
  <si>
    <t>SVO＋that節（主語+動詞(tell)+人+that~）</t>
  </si>
  <si>
    <t>24時間営業の是非 (Advantages and Disadvantages of 24/7 shops)</t>
  </si>
  <si>
    <t>健康的な生活 Healthy Life</t>
  </si>
  <si>
    <t>理想的な暮らし Ideal Life</t>
  </si>
  <si>
    <t>歴史 History</t>
  </si>
  <si>
    <t>勇者の日Araw ng Kagitingan</t>
  </si>
  <si>
    <t>クリスマス　イブ　Christmas-eve Day</t>
  </si>
  <si>
    <t>エドゥサ革命の日EDSA People Power Revolution</t>
  </si>
  <si>
    <t>みどりの日</t>
  </si>
  <si>
    <t>こどもの日（振替）</t>
  </si>
  <si>
    <t>祝日名 ※2024年3月8日時点
（フィリピンでは祝日が急に追加、削除される可能性があります）</t>
    <phoneticPr fontId="5"/>
  </si>
  <si>
    <t>追加特別祝日</t>
  </si>
  <si>
    <t>休日</t>
  </si>
  <si>
    <t>建国記念の日（振替）</t>
  </si>
  <si>
    <r>
      <rPr>
        <sz val="10"/>
        <color rgb="FF000000"/>
        <rFont val="ＭＳ Ｐゴシック"/>
        <family val="3"/>
        <charset val="128"/>
      </rPr>
      <t>セットプラン</t>
    </r>
    <phoneticPr fontId="2"/>
  </si>
  <si>
    <r>
      <rPr>
        <sz val="10"/>
        <color rgb="FF000000"/>
        <rFont val="ＭＳ Ｐゴシック"/>
        <family val="3"/>
        <charset val="128"/>
      </rPr>
      <t>指定プラン</t>
    </r>
    <rPh sb="0" eb="2">
      <t>シテイ</t>
    </rPh>
    <phoneticPr fontId="2"/>
  </si>
  <si>
    <r>
      <rPr>
        <sz val="10"/>
        <color rgb="FF000000"/>
        <rFont val="ＭＳ Ｐゴシック"/>
        <family val="3"/>
        <charset val="128"/>
      </rPr>
      <t>指定プラン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Ｐゴシック"/>
        <family val="3"/>
        <charset val="128"/>
      </rPr>
      <t>発展コース</t>
    </r>
    <r>
      <rPr>
        <sz val="10"/>
        <color rgb="FF000000"/>
        <rFont val="Arial"/>
        <family val="2"/>
      </rPr>
      <t>_SDGs_</t>
    </r>
    <r>
      <rPr>
        <sz val="10"/>
        <color rgb="FF000000"/>
        <rFont val="ＭＳ Ｐゴシック"/>
        <family val="3"/>
        <charset val="128"/>
      </rPr>
      <t>オリジナル</t>
    </r>
    <rPh sb="0" eb="2">
      <t>シテイ</t>
    </rPh>
    <rPh sb="6" eb="8">
      <t>ハッテン</t>
    </rPh>
    <phoneticPr fontId="2"/>
  </si>
  <si>
    <r>
      <rPr>
        <sz val="10"/>
        <color rgb="FF000000"/>
        <rFont val="ＭＳ Ｐゴシック"/>
        <family val="3"/>
        <charset val="128"/>
      </rPr>
      <t>スピーキングテスト</t>
    </r>
    <phoneticPr fontId="2"/>
  </si>
  <si>
    <r>
      <rPr>
        <sz val="10"/>
        <color rgb="FF000000"/>
        <rFont val="ＭＳ Ｐゴシック"/>
        <family val="3"/>
        <charset val="128"/>
      </rPr>
      <t>パフォーマンステスト</t>
    </r>
    <phoneticPr fontId="2"/>
  </si>
  <si>
    <r>
      <rPr>
        <sz val="10"/>
        <color rgb="FF000000"/>
        <rFont val="ＭＳ Ｐゴシック"/>
        <family val="3"/>
        <charset val="128"/>
      </rPr>
      <t>文法教材コース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年生向け</t>
    </r>
    <rPh sb="0" eb="2">
      <t>ブンポウ</t>
    </rPh>
    <rPh sb="2" eb="4">
      <t>キョウザイ</t>
    </rPh>
    <rPh sb="8" eb="10">
      <t>チュウガク</t>
    </rPh>
    <rPh sb="11" eb="13">
      <t>ネンセイ</t>
    </rPh>
    <rPh sb="13" eb="14">
      <t>ム</t>
    </rPh>
    <phoneticPr fontId="2"/>
  </si>
  <si>
    <r>
      <rPr>
        <sz val="10"/>
        <color rgb="FF000000"/>
        <rFont val="ＭＳ Ｐゴシック"/>
        <family val="3"/>
        <charset val="128"/>
      </rPr>
      <t>文法教材コース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年生向け</t>
    </r>
    <rPh sb="0" eb="2">
      <t>ブンポウ</t>
    </rPh>
    <rPh sb="2" eb="4">
      <t>キョウザイ</t>
    </rPh>
    <rPh sb="8" eb="10">
      <t>チュウガク</t>
    </rPh>
    <rPh sb="11" eb="13">
      <t>ネンセイ</t>
    </rPh>
    <rPh sb="13" eb="14">
      <t>ム</t>
    </rPh>
    <phoneticPr fontId="2"/>
  </si>
  <si>
    <r>
      <rPr>
        <sz val="10"/>
        <color rgb="FF000000"/>
        <rFont val="ＭＳ Ｐゴシック"/>
        <family val="3"/>
        <charset val="128"/>
      </rPr>
      <t>文法教材コース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3</t>
    </r>
    <r>
      <rPr>
        <sz val="10"/>
        <color rgb="FF000000"/>
        <rFont val="ＭＳ Ｐゴシック"/>
        <family val="3"/>
        <charset val="128"/>
      </rPr>
      <t>年生向け</t>
    </r>
    <rPh sb="0" eb="2">
      <t>ブンポウ</t>
    </rPh>
    <rPh sb="2" eb="4">
      <t>キョウザイ</t>
    </rPh>
    <rPh sb="8" eb="10">
      <t>チュウガク</t>
    </rPh>
    <rPh sb="11" eb="13">
      <t>ネンセイ</t>
    </rPh>
    <rPh sb="13" eb="14">
      <t>ム</t>
    </rPh>
    <phoneticPr fontId="2"/>
  </si>
  <si>
    <r>
      <t>LivingAbroad</t>
    </r>
    <r>
      <rPr>
        <sz val="10"/>
        <color rgb="FF000000"/>
        <rFont val="ＭＳ ゴシック"/>
        <family val="3"/>
        <charset val="128"/>
      </rPr>
      <t>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ゴシック"/>
        <family val="2"/>
        <charset val="128"/>
      </rPr>
      <t>初級</t>
    </r>
    <rPh sb="16" eb="18">
      <t>ショキュウ</t>
    </rPh>
    <phoneticPr fontId="2"/>
  </si>
  <si>
    <r>
      <t>LivingAbroad</t>
    </r>
    <r>
      <rPr>
        <sz val="10"/>
        <color rgb="FF000000"/>
        <rFont val="ＭＳ ゴシック"/>
        <family val="3"/>
        <charset val="128"/>
      </rPr>
      <t>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ゴシック"/>
        <family val="2"/>
        <charset val="128"/>
      </rPr>
      <t>中級</t>
    </r>
    <rPh sb="16" eb="18">
      <t>チュウキュウ</t>
    </rPh>
    <phoneticPr fontId="2"/>
  </si>
  <si>
    <r>
      <t>GeneralEnglish</t>
    </r>
    <r>
      <rPr>
        <sz val="10"/>
        <color rgb="FF000000"/>
        <rFont val="ＭＳ ゴシック"/>
        <family val="3"/>
        <charset val="128"/>
      </rPr>
      <t>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ゴシック"/>
        <family val="2"/>
        <charset val="128"/>
      </rPr>
      <t>中級</t>
    </r>
    <rPh sb="18" eb="20">
      <t>チュウキュウ</t>
    </rPh>
    <phoneticPr fontId="2"/>
  </si>
  <si>
    <r>
      <t>GeneralEnglish</t>
    </r>
    <r>
      <rPr>
        <sz val="10"/>
        <color rgb="FF000000"/>
        <rFont val="ＭＳ ゴシック"/>
        <family val="3"/>
        <charset val="128"/>
      </rPr>
      <t>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ゴシック"/>
        <family val="2"/>
        <charset val="128"/>
      </rPr>
      <t>上級</t>
    </r>
    <rPh sb="18" eb="20">
      <t>ジョウキュウ</t>
    </rPh>
    <phoneticPr fontId="2"/>
  </si>
  <si>
    <r>
      <rPr>
        <sz val="10"/>
        <color rgb="FF000000"/>
        <rFont val="ＭＳ Ｐゴシック"/>
        <family val="3"/>
        <charset val="128"/>
      </rPr>
      <t>外部試験対策コース</t>
    </r>
    <rPh sb="0" eb="2">
      <t>ガイブ</t>
    </rPh>
    <rPh sb="2" eb="6">
      <t>シケンタイサク</t>
    </rPh>
    <phoneticPr fontId="2"/>
  </si>
  <si>
    <r>
      <rPr>
        <sz val="10"/>
        <color rgb="FF000000"/>
        <rFont val="ＭＳ Ｐゴシック"/>
        <family val="3"/>
        <charset val="128"/>
      </rPr>
      <t>発展コース</t>
    </r>
    <rPh sb="0" eb="2">
      <t>ハッテン</t>
    </rPh>
    <phoneticPr fontId="2"/>
  </si>
  <si>
    <r>
      <rPr>
        <sz val="10"/>
        <color rgb="FF000000"/>
        <rFont val="ＭＳ Ｐゴシック"/>
        <family val="2"/>
        <charset val="128"/>
      </rPr>
      <t>基本セットコース</t>
    </r>
    <rPh sb="0" eb="2">
      <t>キホン</t>
    </rPh>
    <phoneticPr fontId="2"/>
  </si>
  <si>
    <r>
      <rPr>
        <sz val="10"/>
        <color rgb="FF000000"/>
        <rFont val="ＭＳ Ｐゴシック"/>
        <family val="3"/>
        <charset val="128"/>
      </rPr>
      <t>基本セットコース</t>
    </r>
    <rPh sb="0" eb="2">
      <t>キホン</t>
    </rPh>
    <phoneticPr fontId="2"/>
  </si>
  <si>
    <r>
      <t>5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</si>
  <si>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Primary 1 (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年生向け文法教材</t>
    </r>
    <r>
      <rPr>
        <sz val="10"/>
        <color rgb="FF000000"/>
        <rFont val="Arial"/>
        <family val="2"/>
      </rPr>
      <t>)</t>
    </r>
    <rPh sb="12" eb="14">
      <t>チュウガク</t>
    </rPh>
    <rPh sb="15" eb="18">
      <t>ネンセイム</t>
    </rPh>
    <rPh sb="19" eb="21">
      <t>ブンポウ</t>
    </rPh>
    <rPh sb="21" eb="23">
      <t>キョウザイ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</si>
  <si>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Primary 2 (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年生向け文法教材</t>
    </r>
    <r>
      <rPr>
        <sz val="10"/>
        <color rgb="FF000000"/>
        <rFont val="Arial"/>
        <family val="2"/>
      </rPr>
      <t>)</t>
    </r>
    <rPh sb="12" eb="14">
      <t>チュウガク</t>
    </rPh>
    <rPh sb="15" eb="18">
      <t>ネンセイム</t>
    </rPh>
    <rPh sb="19" eb="21">
      <t>ブンポウ</t>
    </rPh>
    <rPh sb="21" eb="23">
      <t>キョウザイ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</si>
  <si>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Primary 3 (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3</t>
    </r>
    <r>
      <rPr>
        <sz val="10"/>
        <color rgb="FF000000"/>
        <rFont val="ＭＳ Ｐゴシック"/>
        <family val="3"/>
        <charset val="128"/>
      </rPr>
      <t>年生向け文法教材</t>
    </r>
    <r>
      <rPr>
        <sz val="10"/>
        <color rgb="FF000000"/>
        <rFont val="Arial"/>
        <family val="2"/>
      </rPr>
      <t>)</t>
    </r>
    <rPh sb="12" eb="14">
      <t>チュウガク</t>
    </rPh>
    <rPh sb="15" eb="18">
      <t>ネンセイム</t>
    </rPh>
    <rPh sb="19" eb="21">
      <t>ブンポウ</t>
    </rPh>
    <rPh sb="21" eb="23">
      <t>キョウザイ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</si>
  <si>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Living Abroad Beginner(</t>
    </r>
    <r>
      <rPr>
        <sz val="10"/>
        <color rgb="FF000000"/>
        <rFont val="ＭＳ Ｐゴシック"/>
        <family val="3"/>
        <charset val="128"/>
      </rPr>
      <t>初級</t>
    </r>
    <r>
      <rPr>
        <sz val="10"/>
        <color rgb="FF000000"/>
        <rFont val="Arial"/>
        <family val="2"/>
      </rPr>
      <t>)</t>
    </r>
    <rPh sb="24" eb="26">
      <t>ショキュウ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</si>
  <si>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Living Abroad Intermediate(</t>
    </r>
    <r>
      <rPr>
        <sz val="10"/>
        <color rgb="FF000000"/>
        <rFont val="ＭＳ Ｐゴシック"/>
        <family val="3"/>
        <charset val="128"/>
      </rPr>
      <t>中級</t>
    </r>
    <r>
      <rPr>
        <sz val="10"/>
        <color rgb="FF000000"/>
        <rFont val="Arial"/>
        <family val="2"/>
      </rPr>
      <t>)</t>
    </r>
    <rPh sb="28" eb="30">
      <t>チュウキュウ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</si>
  <si>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General English Intermediate(</t>
    </r>
    <r>
      <rPr>
        <sz val="10"/>
        <color rgb="FF000000"/>
        <rFont val="ＭＳ Ｐゴシック"/>
        <family val="3"/>
        <charset val="128"/>
      </rPr>
      <t>中級</t>
    </r>
    <r>
      <rPr>
        <sz val="10"/>
        <color rgb="FF000000"/>
        <rFont val="Arial"/>
        <family val="2"/>
      </rPr>
      <t>)</t>
    </r>
    <rPh sb="30" eb="32">
      <t>チュウキュウ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</si>
  <si>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General English Expert(</t>
    </r>
    <r>
      <rPr>
        <sz val="10"/>
        <color rgb="FF000000"/>
        <rFont val="ＭＳ Ｐゴシック"/>
        <family val="3"/>
        <charset val="128"/>
      </rPr>
      <t>上級</t>
    </r>
    <r>
      <rPr>
        <sz val="10"/>
        <color rgb="FF000000"/>
        <rFont val="Arial"/>
        <family val="2"/>
      </rPr>
      <t>)</t>
    </r>
    <rPh sb="24" eb="26">
      <t>ジョウキュウ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</si>
  <si>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Communicative Training</t>
    </r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</si>
  <si>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WeblioNews(</t>
    </r>
    <r>
      <rPr>
        <sz val="10"/>
        <color rgb="FF000000"/>
        <rFont val="ＭＳ Ｐゴシック"/>
        <family val="3"/>
        <charset val="128"/>
      </rPr>
      <t>初級</t>
    </r>
    <r>
      <rPr>
        <sz val="10"/>
        <color rgb="FF000000"/>
        <rFont val="Arial"/>
        <family val="2"/>
      </rPr>
      <t>)</t>
    </r>
    <rPh sb="12" eb="14">
      <t>ショキュウ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</si>
  <si>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WeblioNews(</t>
    </r>
    <r>
      <rPr>
        <sz val="10"/>
        <color rgb="FF000000"/>
        <rFont val="ＭＳ Ｐゴシック"/>
        <family val="3"/>
        <charset val="128"/>
      </rPr>
      <t>中級</t>
    </r>
    <r>
      <rPr>
        <sz val="10"/>
        <color rgb="FF000000"/>
        <rFont val="Arial"/>
        <family val="2"/>
      </rPr>
      <t>)</t>
    </r>
    <rPh sb="12" eb="14">
      <t>チュウキュウ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</si>
  <si>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WeblioNews(</t>
    </r>
    <r>
      <rPr>
        <sz val="10"/>
        <color rgb="FF000000"/>
        <rFont val="ＭＳ Ｐゴシック"/>
        <family val="3"/>
        <charset val="128"/>
      </rPr>
      <t>上級</t>
    </r>
    <r>
      <rPr>
        <sz val="10"/>
        <color rgb="FF000000"/>
        <rFont val="Arial"/>
        <family val="2"/>
      </rPr>
      <t>)</t>
    </r>
    <rPh sb="12" eb="14">
      <t>ジョウキュウ</t>
    </rPh>
    <phoneticPr fontId="2"/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</si>
  <si>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5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</si>
  <si>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rPr>
        <sz val="10"/>
        <color rgb="FF000000"/>
        <rFont val="ＭＳ Ｐゴシック"/>
        <family val="3"/>
        <charset val="128"/>
      </rPr>
      <t>会話力強化コース（</t>
    </r>
    <r>
      <rPr>
        <sz val="10"/>
        <color rgb="FF000000"/>
        <rFont val="Arial"/>
        <family val="2"/>
      </rPr>
      <t>Functional Expression</t>
    </r>
    <r>
      <rPr>
        <sz val="10"/>
        <color rgb="FF000000"/>
        <rFont val="ＭＳ Ｐゴシック"/>
        <family val="3"/>
        <charset val="128"/>
      </rPr>
      <t>）</t>
    </r>
    <phoneticPr fontId="2"/>
  </si>
  <si>
    <r>
      <t>1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</si>
  <si>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4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</si>
  <si>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貧困</t>
    </r>
    <r>
      <rPr>
        <sz val="10"/>
        <color rgb="FF000000"/>
        <rFont val="Arial"/>
        <family val="2"/>
      </rPr>
      <t xml:space="preserve"> (Poverty)</t>
    </r>
  </si>
  <si>
    <r>
      <rPr>
        <sz val="10"/>
        <color rgb="FF000000"/>
        <rFont val="ＭＳ Ｐゴシック"/>
        <family val="3"/>
        <charset val="128"/>
      </rPr>
      <t>卒業後</t>
    </r>
    <r>
      <rPr>
        <sz val="10"/>
        <color rgb="FF000000"/>
        <rFont val="Arial"/>
        <family val="2"/>
      </rPr>
      <t xml:space="preserve"> After Graduation</t>
    </r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</si>
  <si>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4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</si>
  <si>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t>2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</si>
  <si>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rPr>
        <sz val="10"/>
        <color rgb="FF000000"/>
        <rFont val="ＭＳ Ｐゴシック"/>
        <family val="2"/>
        <charset val="128"/>
      </rPr>
      <t>オリジナル</t>
    </r>
    <phoneticPr fontId="2"/>
  </si>
  <si>
    <r>
      <t>3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</si>
  <si>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3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</si>
  <si>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t>3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</si>
  <si>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rPr>
        <sz val="10"/>
        <color rgb="FF000000"/>
        <rFont val="ＭＳ Ｐゴシック"/>
        <family val="3"/>
        <charset val="128"/>
      </rPr>
      <t>準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級スピーキングテスト</t>
    </r>
    <rPh sb="0" eb="1">
      <t>ジュン</t>
    </rPh>
    <rPh sb="2" eb="3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</si>
  <si>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英検準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2" eb="3">
      <t>ジュン</t>
    </rPh>
    <rPh sb="4" eb="5">
      <t>キュウ</t>
    </rPh>
    <phoneticPr fontId="2"/>
  </si>
  <si>
    <r>
      <t>4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</si>
  <si>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2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</si>
  <si>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</si>
  <si>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t>5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</si>
  <si>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rPr>
        <sz val="10"/>
        <color rgb="FF000000"/>
        <rFont val="ＭＳ Ｐゴシック"/>
        <family val="3"/>
        <charset val="128"/>
      </rPr>
      <t>準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級スピーキングテスト</t>
    </r>
    <rPh sb="0" eb="1">
      <t>ジュン</t>
    </rPh>
    <rPh sb="2" eb="3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</si>
  <si>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英検準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2" eb="3">
      <t>ジュン</t>
    </rPh>
    <rPh sb="4" eb="5">
      <t>キュウ</t>
    </rPh>
    <phoneticPr fontId="2"/>
  </si>
  <si>
    <r>
      <t>6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</si>
  <si>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1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</si>
  <si>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</si>
  <si>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t>7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</si>
  <si>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8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</si>
  <si>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9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</si>
  <si>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10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</si>
  <si>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11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</si>
  <si>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12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</si>
  <si>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13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</si>
  <si>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14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</si>
  <si>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15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</si>
  <si>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16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</si>
  <si>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17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</si>
  <si>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18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</si>
  <si>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19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</si>
  <si>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20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</si>
  <si>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21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</si>
  <si>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22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</si>
  <si>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23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</si>
  <si>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24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</si>
  <si>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25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</si>
  <si>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rPr>
        <sz val="10"/>
        <color rgb="FF000000"/>
        <rFont val="ＭＳ Ｐゴシック"/>
        <family val="3"/>
        <charset val="128"/>
      </rPr>
      <t>気候変動</t>
    </r>
    <r>
      <rPr>
        <sz val="10"/>
        <color rgb="FF000000"/>
        <rFont val="Arial"/>
        <family val="2"/>
      </rPr>
      <t xml:space="preserve"> (Climate Change)</t>
    </r>
  </si>
  <si>
    <r>
      <rPr>
        <sz val="10"/>
        <color rgb="FF000000"/>
        <rFont val="ＭＳ Ｐゴシック"/>
        <family val="3"/>
        <charset val="128"/>
      </rPr>
      <t>大学授業料の無償化</t>
    </r>
    <r>
      <rPr>
        <sz val="10"/>
        <color rgb="FF000000"/>
        <rFont val="Arial"/>
        <family val="2"/>
      </rPr>
      <t>(University Tuition)</t>
    </r>
  </si>
  <si>
    <t>Greeting</t>
  </si>
  <si>
    <t>Giving a Room Tour</t>
  </si>
  <si>
    <t>Dinner With Your Host Family</t>
  </si>
  <si>
    <t>Offer Help</t>
  </si>
  <si>
    <t>Asking for Directions</t>
  </si>
  <si>
    <t>What's Your Favorite?</t>
  </si>
  <si>
    <t>Whose Pencil is This?</t>
  </si>
  <si>
    <t>Asking How To</t>
  </si>
  <si>
    <t>Hanging out With Friends</t>
  </si>
  <si>
    <t>How Was Your Day?</t>
  </si>
  <si>
    <t>Dreams</t>
  </si>
  <si>
    <t>Plans for the Weekend</t>
  </si>
  <si>
    <t>Not Feeling Well</t>
  </si>
  <si>
    <t>Shall We Have a Party?</t>
  </si>
  <si>
    <t>Go Shopping</t>
  </si>
  <si>
    <t>Order at a Restaurant</t>
  </si>
  <si>
    <t>Taking Public Transportation</t>
  </si>
  <si>
    <t>Introducing Someone</t>
  </si>
  <si>
    <t>Accepting/Asking for a favor</t>
  </si>
  <si>
    <t>Smaller, but the Fastest Player</t>
  </si>
  <si>
    <t>Tell What You Like Doing</t>
  </si>
  <si>
    <t>Welcome To Japan</t>
  </si>
  <si>
    <t>What Did You Enjoy?</t>
  </si>
  <si>
    <t>Let's Cook</t>
  </si>
  <si>
    <t>Time to Say Goodbye</t>
  </si>
  <si>
    <t>What Are You Good At?</t>
  </si>
  <si>
    <t>Whose Pudding Is This?</t>
  </si>
  <si>
    <t>Holding a Party</t>
  </si>
  <si>
    <t>Talking About Family</t>
  </si>
  <si>
    <t>Which Do You Prefer?</t>
  </si>
  <si>
    <t>What Is She/He Like?</t>
  </si>
  <si>
    <t>My Hometown</t>
  </si>
  <si>
    <t>Enjoy the Differences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</si>
</sst>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yyyy/mm/dd\(aaa\)"/>
    <numFmt numFmtId="179" formatCode="aaa"/>
    <numFmt numFmtId="180" formatCode="m&quot;月&quot;d&quot;日&quot;\(aaa\)"/>
  </numFmts>
  <fonts count="24">
    <font>
      <sz val="10"/>
      <color rgb="FF000000"/>
      <name val="Arial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6"/>
      <name val="MS Gothic"/>
      <family val="3"/>
      <charset val="128"/>
    </font>
    <font>
      <sz val="10"/>
      <color rgb="FF000000"/>
      <name val="Arial"/>
      <family val="2"/>
    </font>
    <font>
      <sz val="10"/>
      <color rgb="FF000000"/>
      <name val="ＭＳ Ｐゴシック"/>
      <family val="3"/>
      <charset val="128"/>
    </font>
    <font>
      <b/>
      <sz val="10"/>
      <color rgb="FF000000"/>
      <name val="Arial"/>
      <family val="2"/>
    </font>
    <font>
      <b/>
      <sz val="10"/>
      <color rgb="FF000000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rgb="FF000000"/>
      <name val="ＭＳ Ｐゴシック"/>
      <family val="2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ゴシック"/>
      <family val="2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5" tint="0.79998168889431442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9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center"/>
    </xf>
    <xf numFmtId="31" fontId="3" fillId="0" borderId="4" xfId="0" applyNumberFormat="1" applyFont="1" applyBorder="1" applyAlignment="1">
      <alignment horizontal="center"/>
    </xf>
    <xf numFmtId="179" fontId="3" fillId="0" borderId="4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1">
      <alignment vertical="center"/>
    </xf>
    <xf numFmtId="0" fontId="1" fillId="0" borderId="5" xfId="1" applyBorder="1">
      <alignment vertical="center"/>
    </xf>
    <xf numFmtId="0" fontId="10" fillId="0" borderId="0" xfId="1" applyFont="1" applyAlignment="1">
      <alignment horizontal="center" vertical="center"/>
    </xf>
    <xf numFmtId="0" fontId="14" fillId="6" borderId="0" xfId="1" applyFont="1" applyFill="1" applyAlignment="1">
      <alignment horizontal="center" vertical="center"/>
    </xf>
    <xf numFmtId="0" fontId="14" fillId="7" borderId="5" xfId="1" applyFont="1" applyFill="1" applyBorder="1" applyAlignment="1">
      <alignment horizontal="center" vertical="center"/>
    </xf>
    <xf numFmtId="0" fontId="15" fillId="7" borderId="0" xfId="1" applyFont="1" applyFill="1" applyAlignment="1">
      <alignment horizontal="center" vertical="center" wrapText="1" shrinkToFit="1"/>
    </xf>
    <xf numFmtId="0" fontId="15" fillId="7" borderId="0" xfId="1" applyFont="1" applyFill="1" applyAlignment="1">
      <alignment horizontal="center" vertical="center"/>
    </xf>
    <xf numFmtId="0" fontId="16" fillId="0" borderId="0" xfId="1" applyFont="1">
      <alignment vertical="center"/>
    </xf>
    <xf numFmtId="0" fontId="6" fillId="0" borderId="1" xfId="0" applyFont="1" applyBorder="1"/>
    <xf numFmtId="0" fontId="6" fillId="9" borderId="1" xfId="0" applyFont="1" applyFill="1" applyBorder="1"/>
    <xf numFmtId="0" fontId="1" fillId="10" borderId="0" xfId="1" applyFill="1">
      <alignment vertical="center"/>
    </xf>
    <xf numFmtId="0" fontId="1" fillId="10" borderId="5" xfId="1" applyFill="1" applyBorder="1">
      <alignment vertical="center"/>
    </xf>
    <xf numFmtId="180" fontId="3" fillId="0" borderId="4" xfId="0" applyNumberFormat="1" applyFont="1" applyBorder="1" applyAlignment="1">
      <alignment horizontal="center"/>
    </xf>
    <xf numFmtId="31" fontId="3" fillId="0" borderId="6" xfId="0" applyNumberFormat="1" applyFont="1" applyBorder="1" applyAlignment="1">
      <alignment horizontal="center"/>
    </xf>
    <xf numFmtId="179" fontId="3" fillId="0" borderId="6" xfId="0" applyNumberFormat="1" applyFont="1" applyBorder="1" applyAlignment="1">
      <alignment horizontal="center"/>
    </xf>
    <xf numFmtId="0" fontId="1" fillId="10" borderId="0" xfId="1" applyFill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31" fontId="3" fillId="0" borderId="7" xfId="0" applyNumberFormat="1" applyFont="1" applyBorder="1" applyAlignment="1">
      <alignment horizontal="center"/>
    </xf>
    <xf numFmtId="0" fontId="3" fillId="5" borderId="0" xfId="3" applyFont="1" applyFill="1"/>
    <xf numFmtId="14" fontId="3" fillId="5" borderId="0" xfId="3" applyNumberFormat="1" applyFont="1" applyFill="1"/>
    <xf numFmtId="0" fontId="3" fillId="5" borderId="0" xfId="3" applyFont="1" applyFill="1" applyAlignment="1">
      <alignment wrapText="1"/>
    </xf>
    <xf numFmtId="0" fontId="3" fillId="0" borderId="0" xfId="3" applyFont="1" applyAlignment="1">
      <alignment vertical="center"/>
    </xf>
    <xf numFmtId="0" fontId="3" fillId="0" borderId="0" xfId="3" applyFont="1"/>
    <xf numFmtId="0" fontId="3" fillId="0" borderId="1" xfId="3" applyFont="1" applyBorder="1"/>
    <xf numFmtId="178" fontId="3" fillId="0" borderId="1" xfId="3" applyNumberFormat="1" applyFont="1" applyBorder="1"/>
    <xf numFmtId="0" fontId="3" fillId="0" borderId="1" xfId="3" applyFont="1" applyBorder="1" applyAlignment="1">
      <alignment wrapText="1"/>
    </xf>
    <xf numFmtId="0" fontId="3" fillId="0" borderId="0" xfId="3" applyFont="1" applyAlignment="1">
      <alignment wrapText="1"/>
    </xf>
    <xf numFmtId="0" fontId="3" fillId="0" borderId="1" xfId="3" applyFont="1" applyBorder="1" applyAlignment="1">
      <alignment vertical="center"/>
    </xf>
    <xf numFmtId="14" fontId="3" fillId="0" borderId="0" xfId="3" applyNumberFormat="1" applyFont="1"/>
    <xf numFmtId="0" fontId="22" fillId="11" borderId="0" xfId="1" applyFont="1" applyFill="1" applyAlignment="1" applyProtection="1">
      <alignment horizontal="center" vertical="center"/>
      <protection locked="0"/>
    </xf>
    <xf numFmtId="0" fontId="23" fillId="11" borderId="0" xfId="1" applyFont="1" applyFill="1" applyAlignment="1" applyProtection="1">
      <alignment horizontal="left" vertical="top"/>
      <protection locked="0"/>
    </xf>
    <xf numFmtId="0" fontId="12" fillId="11" borderId="0" xfId="1" applyFont="1" applyFill="1" applyAlignment="1" applyProtection="1">
      <alignment horizontal="center" vertical="center"/>
      <protection locked="0"/>
    </xf>
    <xf numFmtId="0" fontId="12" fillId="11" borderId="0" xfId="1" applyFont="1" applyFill="1" applyAlignment="1" applyProtection="1">
      <alignment horizontal="left" vertical="top"/>
      <protection locked="0"/>
    </xf>
    <xf numFmtId="180" fontId="3" fillId="0" borderId="6" xfId="0" applyNumberFormat="1" applyFont="1" applyBorder="1" applyAlignment="1">
      <alignment horizontal="center"/>
    </xf>
    <xf numFmtId="31" fontId="3" fillId="0" borderId="8" xfId="0" applyNumberFormat="1" applyFont="1" applyBorder="1" applyAlignment="1">
      <alignment horizontal="center"/>
    </xf>
    <xf numFmtId="0" fontId="0" fillId="0" borderId="7" xfId="0" applyBorder="1"/>
    <xf numFmtId="179" fontId="3" fillId="0" borderId="9" xfId="0" applyNumberFormat="1" applyFont="1" applyBorder="1" applyAlignment="1">
      <alignment horizontal="center"/>
    </xf>
    <xf numFmtId="0" fontId="0" fillId="0" borderId="10" xfId="0" applyBorder="1"/>
    <xf numFmtId="180" fontId="3" fillId="0" borderId="7" xfId="0" applyNumberFormat="1" applyFont="1" applyBorder="1" applyAlignment="1">
      <alignment horizontal="center"/>
    </xf>
    <xf numFmtId="0" fontId="6" fillId="0" borderId="0" xfId="0" applyFont="1"/>
    <xf numFmtId="0" fontId="6" fillId="8" borderId="1" xfId="0" applyFont="1" applyFill="1" applyBorder="1"/>
    <xf numFmtId="0" fontId="17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</cellXfs>
  <cellStyles count="4">
    <cellStyle name="ハイパーリンク 2" xfId="2" xr:uid="{8707D18D-7BC1-49BA-B819-697BDAF3E0B5}"/>
    <cellStyle name="標準" xfId="0" builtinId="0"/>
    <cellStyle name="標準 2" xfId="1" xr:uid="{28143411-3F12-4FE3-80D4-94C7ACCBEB00}"/>
    <cellStyle name="標準 3" xfId="3" xr:uid="{0C035622-ED2A-4B17-8E1E-C6974B3A2D49}"/>
  </cellStyles>
  <dxfs count="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C7CE"/>
      <color rgb="FF9C0006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P$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2</xdr:row>
      <xdr:rowOff>104775</xdr:rowOff>
    </xdr:from>
    <xdr:to>
      <xdr:col>23</xdr:col>
      <xdr:colOff>85725</xdr:colOff>
      <xdr:row>23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497425" y="790575"/>
          <a:ext cx="6038850" cy="492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ご記入の際、ご確認ください。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＜提出ルール＞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初回レッスンご希望日の</a:t>
          </a: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15</a:t>
          </a:r>
          <a:r>
            <a:rPr kumimoji="1" lang="ja-JP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日前</a:t>
          </a: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(</a:t>
          </a:r>
          <a:r>
            <a:rPr kumimoji="1" lang="ja-JP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土日、及び日本とフィリピン祝日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、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弊社休業日を除く</a:t>
          </a: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)</a:t>
          </a:r>
          <a:r>
            <a:rPr kumimoji="1" lang="ja-JP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までに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、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ご記入いただき、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弊社営業担当へご送付ください。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＜ご記入手順＞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1.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G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～</a:t>
          </a:r>
          <a:r>
            <a:rPr kumimoji="1" lang="en-US" altLang="ja-JP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I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列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にご受講される生徒様のクラスとお名前をご記入ください。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2.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L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列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に自動表示されるクラス名が、間違いないかご確認ください。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3.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M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列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に自動表示される各クラスの生徒様の合計数が、間違いないかご確認ください。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4.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年度途中からの留学などが確定している場合は、</a:t>
          </a:r>
          <a:r>
            <a:rPr kumimoji="0" lang="en-US" altLang="ja-JP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J</a:t>
          </a:r>
          <a:r>
            <a:rPr kumimoji="0" lang="ja-JP" altLang="en-US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列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の「備考」に記載をお願いいたします。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＜ご提出いただいた後の流れ＞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1.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いただいた生徒様人数分のアカウントを発行いたします。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2.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その後、弊社が</a:t>
          </a:r>
          <a:r>
            <a:rPr kumimoji="1" lang="en-US" altLang="ja-JP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A-F</a:t>
          </a:r>
          <a:r>
            <a:rPr kumimoji="1" lang="ja-JP" altLang="ja-JP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列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欄を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記入し、返却いたします。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3.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その際に、各生徒様にアカウントを配布するための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PDF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もあわせて送付いたします。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</xdr:row>
          <xdr:rowOff>104775</xdr:rowOff>
        </xdr:from>
        <xdr:to>
          <xdr:col>16</xdr:col>
          <xdr:colOff>28575</xdr:colOff>
          <xdr:row>1</xdr:row>
          <xdr:rowOff>342900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</xdr:row>
          <xdr:rowOff>104775</xdr:rowOff>
        </xdr:from>
        <xdr:to>
          <xdr:col>18</xdr:col>
          <xdr:colOff>9525</xdr:colOff>
          <xdr:row>1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</xdr:row>
          <xdr:rowOff>104775</xdr:rowOff>
        </xdr:from>
        <xdr:to>
          <xdr:col>20</xdr:col>
          <xdr:colOff>38100</xdr:colOff>
          <xdr:row>1</xdr:row>
          <xdr:rowOff>342900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428A3-EA9F-41DB-9537-A47673696E63}">
  <sheetPr codeName="Sheet3"/>
  <dimension ref="A1:T100"/>
  <sheetViews>
    <sheetView tabSelected="1" workbookViewId="0">
      <pane ySplit="2" topLeftCell="A3" activePane="bottomLeft" state="frozen"/>
      <selection activeCell="F1" sqref="F1"/>
      <selection pane="bottomLeft" sqref="A1:F1"/>
    </sheetView>
  </sheetViews>
  <sheetFormatPr defaultColWidth="9.140625" defaultRowHeight="18.75"/>
  <cols>
    <col min="1" max="1" width="5.140625" style="14" customWidth="1"/>
    <col min="2" max="2" width="42.140625" style="14" customWidth="1"/>
    <col min="3" max="3" width="20.140625" style="14" customWidth="1"/>
    <col min="4" max="4" width="9.28515625" style="14" customWidth="1"/>
    <col min="5" max="5" width="37.5703125" style="14" customWidth="1"/>
    <col min="6" max="6" width="17" style="15" customWidth="1"/>
    <col min="7" max="7" width="30" style="30" bestFit="1" customWidth="1"/>
    <col min="8" max="9" width="14.7109375" style="30" customWidth="1"/>
    <col min="10" max="10" width="25.42578125" style="30" bestFit="1" customWidth="1"/>
    <col min="11" max="11" width="5.140625" style="14" bestFit="1" customWidth="1"/>
    <col min="12" max="13" width="18.7109375" style="14" customWidth="1"/>
    <col min="14" max="14" width="9.140625" style="14"/>
    <col min="15" max="15" width="13.28515625" style="14" customWidth="1"/>
    <col min="16" max="16" width="6.140625" style="14" customWidth="1"/>
    <col min="17" max="17" width="12.7109375" style="14" customWidth="1"/>
    <col min="18" max="18" width="6.42578125" style="14" customWidth="1"/>
    <col min="19" max="19" width="11.85546875" style="14" customWidth="1"/>
    <col min="20" max="20" width="6" style="14" customWidth="1"/>
    <col min="21" max="16384" width="9.140625" style="14"/>
  </cols>
  <sheetData>
    <row r="1" spans="1:20" s="21" customFormat="1" ht="18" customHeight="1">
      <c r="A1" s="55" t="s">
        <v>191</v>
      </c>
      <c r="B1" s="55"/>
      <c r="C1" s="55"/>
      <c r="D1" s="55"/>
      <c r="E1" s="55"/>
      <c r="F1" s="55"/>
      <c r="G1" s="55" t="s">
        <v>51</v>
      </c>
      <c r="H1" s="55"/>
      <c r="I1" s="55"/>
      <c r="J1" s="55"/>
      <c r="L1" s="14"/>
      <c r="O1" s="56" t="s">
        <v>191</v>
      </c>
      <c r="P1" s="56"/>
      <c r="Q1" s="56"/>
      <c r="R1" s="56"/>
      <c r="S1" s="56"/>
      <c r="T1" s="56"/>
    </row>
    <row r="2" spans="1:20" s="16" customFormat="1" ht="36">
      <c r="A2" s="20"/>
      <c r="B2" s="20" t="s">
        <v>50</v>
      </c>
      <c r="C2" s="20" t="s">
        <v>46</v>
      </c>
      <c r="D2" s="20" t="s">
        <v>49</v>
      </c>
      <c r="E2" s="19" t="s">
        <v>48</v>
      </c>
      <c r="F2" s="18" t="s">
        <v>47</v>
      </c>
      <c r="G2" s="17" t="s">
        <v>46</v>
      </c>
      <c r="H2" s="17" t="s">
        <v>45</v>
      </c>
      <c r="I2" s="17" t="s">
        <v>44</v>
      </c>
      <c r="J2" s="17" t="s">
        <v>43</v>
      </c>
      <c r="L2" s="17" t="s">
        <v>42</v>
      </c>
      <c r="M2" s="17" t="s">
        <v>41</v>
      </c>
      <c r="O2" s="43" t="s">
        <v>198</v>
      </c>
      <c r="P2" s="44" t="b">
        <v>0</v>
      </c>
      <c r="Q2" s="45" t="s">
        <v>197</v>
      </c>
      <c r="R2" s="46"/>
      <c r="S2" s="45" t="s">
        <v>0</v>
      </c>
      <c r="T2" s="46"/>
    </row>
    <row r="3" spans="1:20">
      <c r="A3" s="24"/>
      <c r="B3" s="24"/>
      <c r="C3" s="24"/>
      <c r="D3" s="24"/>
      <c r="E3" s="24"/>
      <c r="F3" s="25"/>
      <c r="G3" s="29" t="s">
        <v>189</v>
      </c>
      <c r="H3" s="29" t="s">
        <v>192</v>
      </c>
      <c r="I3" s="29" t="s">
        <v>193</v>
      </c>
      <c r="J3" s="29"/>
      <c r="L3" s="24" t="str">
        <f>G3</f>
        <v>(凡例)特進1年1組</v>
      </c>
      <c r="M3" s="14">
        <f>IF(L3="","",COUNTIF(G:G,L3))</f>
        <v>2</v>
      </c>
    </row>
    <row r="4" spans="1:20">
      <c r="A4" s="24"/>
      <c r="B4" s="24"/>
      <c r="C4" s="24"/>
      <c r="D4" s="24"/>
      <c r="E4" s="24"/>
      <c r="F4" s="25"/>
      <c r="G4" s="29" t="s">
        <v>189</v>
      </c>
      <c r="H4" s="29" t="s">
        <v>192</v>
      </c>
      <c r="I4" s="29" t="s">
        <v>194</v>
      </c>
      <c r="J4" s="29"/>
      <c r="L4" s="24" t="str">
        <f t="array" ref="L4">IF(_xlfn.IFNA(INDEX($G$3:$G$5000,MATCH(0,COUNTIF(L$3:L3,"="&amp;$G$3:$G$5000),0)),"")=0,"",(_xlfn.IFNA(INDEX($G$3:$G$5000,MATCH(0,COUNTIF(L$3:L3,"="&amp;$G$3:$G$5000),0)),"")))</f>
        <v>(凡例)特進1年2組</v>
      </c>
      <c r="M4" s="14">
        <f t="shared" ref="M4:M67" si="0">IF(L4="","",COUNTIF(G:G,L4))</f>
        <v>2</v>
      </c>
    </row>
    <row r="5" spans="1:20">
      <c r="A5" s="24"/>
      <c r="B5" s="24"/>
      <c r="C5" s="24"/>
      <c r="D5" s="24"/>
      <c r="E5" s="24"/>
      <c r="F5" s="25"/>
      <c r="G5" s="29" t="s">
        <v>190</v>
      </c>
      <c r="H5" s="29" t="s">
        <v>192</v>
      </c>
      <c r="I5" s="29" t="s">
        <v>195</v>
      </c>
      <c r="J5" s="29"/>
      <c r="L5" s="14" t="str">
        <f t="array" ref="L5">IF(_xlfn.IFNA(INDEX($G$3:$G$5000,MATCH(0,COUNTIF(L$3:L4,"="&amp;$G$3:$G$5000),0)),"")=0,"",(_xlfn.IFNA(INDEX($G$3:$G$5000,MATCH(0,COUNTIF(L$3:L4,"="&amp;$G$3:$G$5000),0)),"")))</f>
        <v/>
      </c>
      <c r="M5" s="14" t="str">
        <f t="shared" si="0"/>
        <v/>
      </c>
    </row>
    <row r="6" spans="1:20">
      <c r="A6" s="24"/>
      <c r="B6" s="24"/>
      <c r="C6" s="24"/>
      <c r="D6" s="24"/>
      <c r="E6" s="24"/>
      <c r="F6" s="25"/>
      <c r="G6" s="29" t="s">
        <v>190</v>
      </c>
      <c r="H6" s="29" t="s">
        <v>192</v>
      </c>
      <c r="I6" s="29" t="s">
        <v>196</v>
      </c>
      <c r="J6" s="29"/>
      <c r="L6" s="14" t="str">
        <f t="array" ref="L6">IF(_xlfn.IFNA(INDEX($G$3:$G$5000,MATCH(0,COUNTIF(L$3:L5,"="&amp;$G$3:$G$5000),0)),"")=0,"",(_xlfn.IFNA(INDEX($G$3:$G$5000,MATCH(0,COUNTIF(L$3:L5,"="&amp;$G$3:$G$5000),0)),"")))</f>
        <v/>
      </c>
      <c r="M6" s="14" t="str">
        <f t="shared" si="0"/>
        <v/>
      </c>
    </row>
    <row r="7" spans="1:20">
      <c r="L7" s="14" t="str">
        <f t="array" ref="L7">IF(_xlfn.IFNA(INDEX($G$3:$G$5000,MATCH(0,COUNTIF(L$3:L6,"="&amp;$G$3:$G$5000),0)),"")=0,"",(_xlfn.IFNA(INDEX($G$3:$G$5000,MATCH(0,COUNTIF(L$3:L6,"="&amp;$G$3:$G$5000),0)),"")))</f>
        <v/>
      </c>
      <c r="M7" s="14" t="str">
        <f t="shared" si="0"/>
        <v/>
      </c>
    </row>
    <row r="8" spans="1:20">
      <c r="L8" s="14" t="str">
        <f t="array" ref="L8">IF(_xlfn.IFNA(INDEX($G$3:$G$5000,MATCH(0,COUNTIF(L$3:L7,"="&amp;$G$3:$G$5000),0)),"")=0,"",(_xlfn.IFNA(INDEX($G$3:$G$5000,MATCH(0,COUNTIF(L$3:L7,"="&amp;$G$3:$G$5000),0)),"")))</f>
        <v/>
      </c>
      <c r="M8" s="14" t="str">
        <f t="shared" si="0"/>
        <v/>
      </c>
    </row>
    <row r="9" spans="1:20">
      <c r="L9" s="14" t="str">
        <f t="array" ref="L9">IF(_xlfn.IFNA(INDEX($G$3:$G$5000,MATCH(0,COUNTIF(L$3:L8,"="&amp;$G$3:$G$5000),0)),"")=0,"",(_xlfn.IFNA(INDEX($G$3:$G$5000,MATCH(0,COUNTIF(L$3:L8,"="&amp;$G$3:$G$5000),0)),"")))</f>
        <v/>
      </c>
      <c r="M9" s="14" t="str">
        <f t="shared" si="0"/>
        <v/>
      </c>
    </row>
    <row r="10" spans="1:20">
      <c r="L10" s="14" t="str">
        <f t="array" ref="L10">IF(_xlfn.IFNA(INDEX($G$3:$G$5000,MATCH(0,COUNTIF(L$3:L9,"="&amp;$G$3:$G$5000),0)),"")=0,"",(_xlfn.IFNA(INDEX($G$3:$G$5000,MATCH(0,COUNTIF(L$3:L9,"="&amp;$G$3:$G$5000),0)),"")))</f>
        <v/>
      </c>
      <c r="M10" s="14" t="str">
        <f t="shared" si="0"/>
        <v/>
      </c>
    </row>
    <row r="11" spans="1:20">
      <c r="L11" s="14" t="str">
        <f t="array" ref="L11">IF(_xlfn.IFNA(INDEX($G$3:$G$5000,MATCH(0,COUNTIF(L$3:L10,"="&amp;$G$3:$G$5000),0)),"")=0,"",(_xlfn.IFNA(INDEX($G$3:$G$5000,MATCH(0,COUNTIF(L$3:L10,"="&amp;$G$3:$G$5000),0)),"")))</f>
        <v/>
      </c>
      <c r="M11" s="14" t="str">
        <f t="shared" si="0"/>
        <v/>
      </c>
    </row>
    <row r="12" spans="1:20">
      <c r="L12" s="14" t="str">
        <f t="array" ref="L12">IF(_xlfn.IFNA(INDEX($G$3:$G$5000,MATCH(0,COUNTIF(L$3:L11,"="&amp;$G$3:$G$5000),0)),"")=0,"",(_xlfn.IFNA(INDEX($G$3:$G$5000,MATCH(0,COUNTIF(L$3:L11,"="&amp;$G$3:$G$5000),0)),"")))</f>
        <v/>
      </c>
      <c r="M12" s="14" t="str">
        <f t="shared" si="0"/>
        <v/>
      </c>
    </row>
    <row r="13" spans="1:20">
      <c r="L13" s="14" t="str">
        <f t="array" ref="L13">IF(_xlfn.IFNA(INDEX($G$3:$G$5000,MATCH(0,COUNTIF(L$3:L12,"="&amp;$G$3:$G$5000),0)),"")=0,"",(_xlfn.IFNA(INDEX($G$3:$G$5000,MATCH(0,COUNTIF(L$3:L12,"="&amp;$G$3:$G$5000),0)),"")))</f>
        <v/>
      </c>
      <c r="M13" s="14" t="str">
        <f t="shared" si="0"/>
        <v/>
      </c>
    </row>
    <row r="14" spans="1:20">
      <c r="L14" s="14" t="str">
        <f t="array" ref="L14">IF(_xlfn.IFNA(INDEX($G$3:$G$5000,MATCH(0,COUNTIF(L$3:L13,"="&amp;$G$3:$G$5000),0)),"")=0,"",(_xlfn.IFNA(INDEX($G$3:$G$5000,MATCH(0,COUNTIF(L$3:L13,"="&amp;$G$3:$G$5000),0)),"")))</f>
        <v/>
      </c>
      <c r="M14" s="14" t="str">
        <f t="shared" si="0"/>
        <v/>
      </c>
    </row>
    <row r="15" spans="1:20">
      <c r="L15" s="14" t="str">
        <f t="array" ref="L15">IF(_xlfn.IFNA(INDEX($G$3:$G$5000,MATCH(0,COUNTIF(L$3:L14,"="&amp;$G$3:$G$5000),0)),"")=0,"",(_xlfn.IFNA(INDEX($G$3:$G$5000,MATCH(0,COUNTIF(L$3:L14,"="&amp;$G$3:$G$5000),0)),"")))</f>
        <v/>
      </c>
      <c r="M15" s="14" t="str">
        <f t="shared" si="0"/>
        <v/>
      </c>
    </row>
    <row r="16" spans="1:20">
      <c r="L16" s="14" t="str">
        <f t="array" ref="L16">IF(_xlfn.IFNA(INDEX($G$3:$G$5000,MATCH(0,COUNTIF(L$3:L15,"="&amp;$G$3:$G$5000),0)),"")=0,"",(_xlfn.IFNA(INDEX($G$3:$G$5000,MATCH(0,COUNTIF(L$3:L15,"="&amp;$G$3:$G$5000),0)),"")))</f>
        <v/>
      </c>
      <c r="M16" s="14" t="str">
        <f t="shared" si="0"/>
        <v/>
      </c>
    </row>
    <row r="17" spans="12:13">
      <c r="L17" s="14" t="str">
        <f t="array" ref="L17">IF(_xlfn.IFNA(INDEX($G$3:$G$5000,MATCH(0,COUNTIF(L$3:L16,"="&amp;$G$3:$G$5000),0)),"")=0,"",(_xlfn.IFNA(INDEX($G$3:$G$5000,MATCH(0,COUNTIF(L$3:L16,"="&amp;$G$3:$G$5000),0)),"")))</f>
        <v/>
      </c>
      <c r="M17" s="14" t="str">
        <f t="shared" si="0"/>
        <v/>
      </c>
    </row>
    <row r="18" spans="12:13">
      <c r="L18" s="14" t="str">
        <f t="array" ref="L18">IF(_xlfn.IFNA(INDEX($G$3:$G$5000,MATCH(0,COUNTIF(L$3:L17,"="&amp;$G$3:$G$5000),0)),"")=0,"",(_xlfn.IFNA(INDEX($G$3:$G$5000,MATCH(0,COUNTIF(L$3:L17,"="&amp;$G$3:$G$5000),0)),"")))</f>
        <v/>
      </c>
      <c r="M18" s="14" t="str">
        <f t="shared" si="0"/>
        <v/>
      </c>
    </row>
    <row r="19" spans="12:13">
      <c r="L19" s="14" t="str">
        <f t="array" ref="L19">IF(_xlfn.IFNA(INDEX($G$3:$G$5000,MATCH(0,COUNTIF(L$3:L18,"="&amp;$G$3:$G$5000),0)),"")=0,"",(_xlfn.IFNA(INDEX($G$3:$G$5000,MATCH(0,COUNTIF(L$3:L18,"="&amp;$G$3:$G$5000),0)),"")))</f>
        <v/>
      </c>
      <c r="M19" s="14" t="str">
        <f t="shared" si="0"/>
        <v/>
      </c>
    </row>
    <row r="20" spans="12:13">
      <c r="L20" s="14" t="str">
        <f t="array" ref="L20">IF(_xlfn.IFNA(INDEX($G$3:$G$5000,MATCH(0,COUNTIF(L$3:L19,"="&amp;$G$3:$G$5000),0)),"")=0,"",(_xlfn.IFNA(INDEX($G$3:$G$5000,MATCH(0,COUNTIF(L$3:L19,"="&amp;$G$3:$G$5000),0)),"")))</f>
        <v/>
      </c>
      <c r="M20" s="14" t="str">
        <f t="shared" si="0"/>
        <v/>
      </c>
    </row>
    <row r="21" spans="12:13">
      <c r="L21" s="14" t="str">
        <f t="array" ref="L21">IF(_xlfn.IFNA(INDEX($G$3:$G$5000,MATCH(0,COUNTIF(L$3:L20,"="&amp;$G$3:$G$5000),0)),"")=0,"",(_xlfn.IFNA(INDEX($G$3:$G$5000,MATCH(0,COUNTIF(L$3:L20,"="&amp;$G$3:$G$5000),0)),"")))</f>
        <v/>
      </c>
      <c r="M21" s="14" t="str">
        <f t="shared" si="0"/>
        <v/>
      </c>
    </row>
    <row r="22" spans="12:13">
      <c r="L22" s="14" t="str">
        <f t="array" ref="L22">IF(_xlfn.IFNA(INDEX($G$3:$G$5000,MATCH(0,COUNTIF(L$3:L21,"="&amp;$G$3:$G$5000),0)),"")=0,"",(_xlfn.IFNA(INDEX($G$3:$G$5000,MATCH(0,COUNTIF(L$3:L21,"="&amp;$G$3:$G$5000),0)),"")))</f>
        <v/>
      </c>
      <c r="M22" s="14" t="str">
        <f t="shared" si="0"/>
        <v/>
      </c>
    </row>
    <row r="23" spans="12:13">
      <c r="L23" s="14" t="str">
        <f t="array" ref="L23">IF(_xlfn.IFNA(INDEX($G$3:$G$5000,MATCH(0,COUNTIF(L$3:L22,"="&amp;$G$3:$G$5000),0)),"")=0,"",(_xlfn.IFNA(INDEX($G$3:$G$5000,MATCH(0,COUNTIF(L$3:L22,"="&amp;$G$3:$G$5000),0)),"")))</f>
        <v/>
      </c>
      <c r="M23" s="14" t="str">
        <f t="shared" si="0"/>
        <v/>
      </c>
    </row>
    <row r="24" spans="12:13">
      <c r="L24" s="14" t="str">
        <f t="array" ref="L24">IF(_xlfn.IFNA(INDEX($G$3:$G$5000,MATCH(0,COUNTIF(L$3:L23,"="&amp;$G$3:$G$5000),0)),"")=0,"",(_xlfn.IFNA(INDEX($G$3:$G$5000,MATCH(0,COUNTIF(L$3:L23,"="&amp;$G$3:$G$5000),0)),"")))</f>
        <v/>
      </c>
      <c r="M24" s="14" t="str">
        <f t="shared" si="0"/>
        <v/>
      </c>
    </row>
    <row r="25" spans="12:13">
      <c r="L25" s="14" t="str">
        <f t="array" ref="L25">IF(_xlfn.IFNA(INDEX($G$3:$G$5000,MATCH(0,COUNTIF(L$3:L24,"="&amp;$G$3:$G$5000),0)),"")=0,"",(_xlfn.IFNA(INDEX($G$3:$G$5000,MATCH(0,COUNTIF(L$3:L24,"="&amp;$G$3:$G$5000),0)),"")))</f>
        <v/>
      </c>
      <c r="M25" s="14" t="str">
        <f t="shared" si="0"/>
        <v/>
      </c>
    </row>
    <row r="26" spans="12:13">
      <c r="L26" s="14" t="str">
        <f t="array" ref="L26">IF(_xlfn.IFNA(INDEX($G$3:$G$5000,MATCH(0,COUNTIF(L$3:L25,"="&amp;$G$3:$G$5000),0)),"")=0,"",(_xlfn.IFNA(INDEX($G$3:$G$5000,MATCH(0,COUNTIF(L$3:L25,"="&amp;$G$3:$G$5000),0)),"")))</f>
        <v/>
      </c>
      <c r="M26" s="14" t="str">
        <f t="shared" si="0"/>
        <v/>
      </c>
    </row>
    <row r="27" spans="12:13">
      <c r="L27" s="14" t="str">
        <f t="array" ref="L27">IF(_xlfn.IFNA(INDEX($G$3:$G$5000,MATCH(0,COUNTIF(L$3:L26,"="&amp;$G$3:$G$5000),0)),"")=0,"",(_xlfn.IFNA(INDEX($G$3:$G$5000,MATCH(0,COUNTIF(L$3:L26,"="&amp;$G$3:$G$5000),0)),"")))</f>
        <v/>
      </c>
      <c r="M27" s="14" t="str">
        <f t="shared" si="0"/>
        <v/>
      </c>
    </row>
    <row r="28" spans="12:13">
      <c r="L28" s="14" t="str">
        <f t="array" ref="L28">IF(_xlfn.IFNA(INDEX($G$3:$G$5000,MATCH(0,COUNTIF(L$3:L27,"="&amp;$G$3:$G$5000),0)),"")=0,"",(_xlfn.IFNA(INDEX($G$3:$G$5000,MATCH(0,COUNTIF(L$3:L27,"="&amp;$G$3:$G$5000),0)),"")))</f>
        <v/>
      </c>
      <c r="M28" s="14" t="str">
        <f t="shared" si="0"/>
        <v/>
      </c>
    </row>
    <row r="29" spans="12:13">
      <c r="L29" s="14" t="str">
        <f t="array" ref="L29">IF(_xlfn.IFNA(INDEX($G$3:$G$5000,MATCH(0,COUNTIF(L$3:L28,"="&amp;$G$3:$G$5000),0)),"")=0,"",(_xlfn.IFNA(INDEX($G$3:$G$5000,MATCH(0,COUNTIF(L$3:L28,"="&amp;$G$3:$G$5000),0)),"")))</f>
        <v/>
      </c>
      <c r="M29" s="14" t="str">
        <f t="shared" si="0"/>
        <v/>
      </c>
    </row>
    <row r="30" spans="12:13">
      <c r="L30" s="14" t="str">
        <f t="array" ref="L30">IF(_xlfn.IFNA(INDEX($G$3:$G$5000,MATCH(0,COUNTIF(L$3:L29,"="&amp;$G$3:$G$5000),0)),"")=0,"",(_xlfn.IFNA(INDEX($G$3:$G$5000,MATCH(0,COUNTIF(L$3:L29,"="&amp;$G$3:$G$5000),0)),"")))</f>
        <v/>
      </c>
      <c r="M30" s="14" t="str">
        <f t="shared" si="0"/>
        <v/>
      </c>
    </row>
    <row r="31" spans="12:13">
      <c r="L31" s="14" t="str">
        <f t="array" ref="L31">IF(_xlfn.IFNA(INDEX($G$3:$G$5000,MATCH(0,COUNTIF(L$3:L30,"="&amp;$G$3:$G$5000),0)),"")=0,"",(_xlfn.IFNA(INDEX($G$3:$G$5000,MATCH(0,COUNTIF(L$3:L30,"="&amp;$G$3:$G$5000),0)),"")))</f>
        <v/>
      </c>
      <c r="M31" s="14" t="str">
        <f t="shared" si="0"/>
        <v/>
      </c>
    </row>
    <row r="32" spans="12:13">
      <c r="L32" s="14" t="str">
        <f t="array" ref="L32">IF(_xlfn.IFNA(INDEX($G$3:$G$5000,MATCH(0,COUNTIF(L$3:L31,"="&amp;$G$3:$G$5000),0)),"")=0,"",(_xlfn.IFNA(INDEX($G$3:$G$5000,MATCH(0,COUNTIF(L$3:L31,"="&amp;$G$3:$G$5000),0)),"")))</f>
        <v/>
      </c>
      <c r="M32" s="14" t="str">
        <f t="shared" si="0"/>
        <v/>
      </c>
    </row>
    <row r="33" spans="12:13">
      <c r="L33" s="14" t="str">
        <f t="array" ref="L33">IF(_xlfn.IFNA(INDEX($G$3:$G$5000,MATCH(0,COUNTIF(L$3:L32,"="&amp;$G$3:$G$5000),0)),"")=0,"",(_xlfn.IFNA(INDEX($G$3:$G$5000,MATCH(0,COUNTIF(L$3:L32,"="&amp;$G$3:$G$5000),0)),"")))</f>
        <v/>
      </c>
      <c r="M33" s="14" t="str">
        <f t="shared" si="0"/>
        <v/>
      </c>
    </row>
    <row r="34" spans="12:13">
      <c r="L34" s="14" t="str">
        <f t="array" ref="L34">IF(_xlfn.IFNA(INDEX($G$3:$G$5000,MATCH(0,COUNTIF(L$3:L33,"="&amp;$G$3:$G$5000),0)),"")=0,"",(_xlfn.IFNA(INDEX($G$3:$G$5000,MATCH(0,COUNTIF(L$3:L33,"="&amp;$G$3:$G$5000),0)),"")))</f>
        <v/>
      </c>
      <c r="M34" s="14" t="str">
        <f t="shared" si="0"/>
        <v/>
      </c>
    </row>
    <row r="35" spans="12:13">
      <c r="L35" s="14" t="str">
        <f t="array" ref="L35">IF(_xlfn.IFNA(INDEX($G$3:$G$5000,MATCH(0,COUNTIF(L$3:L34,"="&amp;$G$3:$G$5000),0)),"")=0,"",(_xlfn.IFNA(INDEX($G$3:$G$5000,MATCH(0,COUNTIF(L$3:L34,"="&amp;$G$3:$G$5000),0)),"")))</f>
        <v/>
      </c>
      <c r="M35" s="14" t="str">
        <f t="shared" si="0"/>
        <v/>
      </c>
    </row>
    <row r="36" spans="12:13">
      <c r="L36" s="14" t="str">
        <f t="array" ref="L36">IF(_xlfn.IFNA(INDEX($G$3:$G$5000,MATCH(0,COUNTIF(L$3:L35,"="&amp;$G$3:$G$5000),0)),"")=0,"",(_xlfn.IFNA(INDEX($G$3:$G$5000,MATCH(0,COUNTIF(L$3:L35,"="&amp;$G$3:$G$5000),0)),"")))</f>
        <v/>
      </c>
      <c r="M36" s="14" t="str">
        <f t="shared" si="0"/>
        <v/>
      </c>
    </row>
    <row r="37" spans="12:13">
      <c r="L37" s="14" t="str">
        <f t="array" ref="L37">IF(_xlfn.IFNA(INDEX($G$3:$G$5000,MATCH(0,COUNTIF(L$3:L36,"="&amp;$G$3:$G$5000),0)),"")=0,"",(_xlfn.IFNA(INDEX($G$3:$G$5000,MATCH(0,COUNTIF(L$3:L36,"="&amp;$G$3:$G$5000),0)),"")))</f>
        <v/>
      </c>
      <c r="M37" s="14" t="str">
        <f t="shared" si="0"/>
        <v/>
      </c>
    </row>
    <row r="38" spans="12:13">
      <c r="L38" s="14" t="str">
        <f t="array" ref="L38">IF(_xlfn.IFNA(INDEX($G$3:$G$5000,MATCH(0,COUNTIF(L$3:L37,"="&amp;$G$3:$G$5000),0)),"")=0,"",(_xlfn.IFNA(INDEX($G$3:$G$5000,MATCH(0,COUNTIF(L$3:L37,"="&amp;$G$3:$G$5000),0)),"")))</f>
        <v/>
      </c>
      <c r="M38" s="14" t="str">
        <f t="shared" si="0"/>
        <v/>
      </c>
    </row>
    <row r="39" spans="12:13">
      <c r="L39" s="14" t="str">
        <f t="array" ref="L39">IF(_xlfn.IFNA(INDEX($G$3:$G$5000,MATCH(0,COUNTIF(L$3:L38,"="&amp;$G$3:$G$5000),0)),"")=0,"",(_xlfn.IFNA(INDEX($G$3:$G$5000,MATCH(0,COUNTIF(L$3:L38,"="&amp;$G$3:$G$5000),0)),"")))</f>
        <v/>
      </c>
      <c r="M39" s="14" t="str">
        <f t="shared" si="0"/>
        <v/>
      </c>
    </row>
    <row r="40" spans="12:13">
      <c r="L40" s="14" t="str">
        <f t="array" ref="L40">IF(_xlfn.IFNA(INDEX($G$3:$G$5000,MATCH(0,COUNTIF(L$3:L39,"="&amp;$G$3:$G$5000),0)),"")=0,"",(_xlfn.IFNA(INDEX($G$3:$G$5000,MATCH(0,COUNTIF(L$3:L39,"="&amp;$G$3:$G$5000),0)),"")))</f>
        <v/>
      </c>
      <c r="M40" s="14" t="str">
        <f t="shared" si="0"/>
        <v/>
      </c>
    </row>
    <row r="41" spans="12:13">
      <c r="L41" s="14" t="str">
        <f t="array" ref="L41">IF(_xlfn.IFNA(INDEX($G$3:$G$5000,MATCH(0,COUNTIF(L$3:L40,"="&amp;$G$3:$G$5000),0)),"")=0,"",(_xlfn.IFNA(INDEX($G$3:$G$5000,MATCH(0,COUNTIF(L$3:L40,"="&amp;$G$3:$G$5000),0)),"")))</f>
        <v/>
      </c>
      <c r="M41" s="14" t="str">
        <f t="shared" si="0"/>
        <v/>
      </c>
    </row>
    <row r="42" spans="12:13">
      <c r="L42" s="14" t="str">
        <f t="array" ref="L42">IF(_xlfn.IFNA(INDEX($G$3:$G$5000,MATCH(0,COUNTIF(L$3:L41,"="&amp;$G$3:$G$5000),0)),"")=0,"",(_xlfn.IFNA(INDEX($G$3:$G$5000,MATCH(0,COUNTIF(L$3:L41,"="&amp;$G$3:$G$5000),0)),"")))</f>
        <v/>
      </c>
      <c r="M42" s="14" t="str">
        <f t="shared" si="0"/>
        <v/>
      </c>
    </row>
    <row r="43" spans="12:13">
      <c r="L43" s="14" t="str">
        <f t="array" ref="L43">IF(_xlfn.IFNA(INDEX($G$3:$G$5000,MATCH(0,COUNTIF(L$3:L42,"="&amp;$G$3:$G$5000),0)),"")=0,"",(_xlfn.IFNA(INDEX($G$3:$G$5000,MATCH(0,COUNTIF(L$3:L42,"="&amp;$G$3:$G$5000),0)),"")))</f>
        <v/>
      </c>
      <c r="M43" s="14" t="str">
        <f t="shared" si="0"/>
        <v/>
      </c>
    </row>
    <row r="44" spans="12:13">
      <c r="L44" s="14" t="str">
        <f t="array" ref="L44">IF(_xlfn.IFNA(INDEX($G$3:$G$5000,MATCH(0,COUNTIF(L$3:L43,"="&amp;$G$3:$G$5000),0)),"")=0,"",(_xlfn.IFNA(INDEX($G$3:$G$5000,MATCH(0,COUNTIF(L$3:L43,"="&amp;$G$3:$G$5000),0)),"")))</f>
        <v/>
      </c>
      <c r="M44" s="14" t="str">
        <f t="shared" si="0"/>
        <v/>
      </c>
    </row>
    <row r="45" spans="12:13">
      <c r="L45" s="14" t="str">
        <f t="array" ref="L45">IF(_xlfn.IFNA(INDEX($G$3:$G$5000,MATCH(0,COUNTIF(L$3:L44,"="&amp;$G$3:$G$5000),0)),"")=0,"",(_xlfn.IFNA(INDEX($G$3:$G$5000,MATCH(0,COUNTIF(L$3:L44,"="&amp;$G$3:$G$5000),0)),"")))</f>
        <v/>
      </c>
      <c r="M45" s="14" t="str">
        <f t="shared" si="0"/>
        <v/>
      </c>
    </row>
    <row r="46" spans="12:13">
      <c r="L46" s="14" t="str">
        <f t="array" ref="L46">IF(_xlfn.IFNA(INDEX($G$3:$G$5000,MATCH(0,COUNTIF(L$3:L45,"="&amp;$G$3:$G$5000),0)),"")=0,"",(_xlfn.IFNA(INDEX($G$3:$G$5000,MATCH(0,COUNTIF(L$3:L45,"="&amp;$G$3:$G$5000),0)),"")))</f>
        <v/>
      </c>
      <c r="M46" s="14" t="str">
        <f t="shared" si="0"/>
        <v/>
      </c>
    </row>
    <row r="47" spans="12:13">
      <c r="L47" s="14" t="str">
        <f t="array" ref="L47">IF(_xlfn.IFNA(INDEX($G$3:$G$5000,MATCH(0,COUNTIF(L$3:L46,"="&amp;$G$3:$G$5000),0)),"")=0,"",(_xlfn.IFNA(INDEX($G$3:$G$5000,MATCH(0,COUNTIF(L$3:L46,"="&amp;$G$3:$G$5000),0)),"")))</f>
        <v/>
      </c>
      <c r="M47" s="14" t="str">
        <f t="shared" si="0"/>
        <v/>
      </c>
    </row>
    <row r="48" spans="12:13">
      <c r="L48" s="14" t="str">
        <f t="array" ref="L48">IF(_xlfn.IFNA(INDEX($G$3:$G$5000,MATCH(0,COUNTIF(L$3:L47,"="&amp;$G$3:$G$5000),0)),"")=0,"",(_xlfn.IFNA(INDEX($G$3:$G$5000,MATCH(0,COUNTIF(L$3:L47,"="&amp;$G$3:$G$5000),0)),"")))</f>
        <v/>
      </c>
      <c r="M48" s="14" t="str">
        <f t="shared" si="0"/>
        <v/>
      </c>
    </row>
    <row r="49" spans="12:13">
      <c r="L49" s="14" t="str">
        <f t="array" ref="L49">IF(_xlfn.IFNA(INDEX($G$3:$G$5000,MATCH(0,COUNTIF(L$3:L48,"="&amp;$G$3:$G$5000),0)),"")=0,"",(_xlfn.IFNA(INDEX($G$3:$G$5000,MATCH(0,COUNTIF(L$3:L48,"="&amp;$G$3:$G$5000),0)),"")))</f>
        <v/>
      </c>
      <c r="M49" s="14" t="str">
        <f t="shared" si="0"/>
        <v/>
      </c>
    </row>
    <row r="50" spans="12:13">
      <c r="L50" s="14" t="str">
        <f t="array" ref="L50">IF(_xlfn.IFNA(INDEX($G$3:$G$5000,MATCH(0,COUNTIF(L$3:L49,"="&amp;$G$3:$G$5000),0)),"")=0,"",(_xlfn.IFNA(INDEX($G$3:$G$5000,MATCH(0,COUNTIF(L$3:L49,"="&amp;$G$3:$G$5000),0)),"")))</f>
        <v/>
      </c>
      <c r="M50" s="14" t="str">
        <f t="shared" si="0"/>
        <v/>
      </c>
    </row>
    <row r="51" spans="12:13">
      <c r="L51" s="14" t="str">
        <f t="array" ref="L51">IF(_xlfn.IFNA(INDEX($G$3:$G$5000,MATCH(0,COUNTIF(L$3:L50,"="&amp;$G$3:$G$5000),0)),"")=0,"",(_xlfn.IFNA(INDEX($G$3:$G$5000,MATCH(0,COUNTIF(L$3:L50,"="&amp;$G$3:$G$5000),0)),"")))</f>
        <v/>
      </c>
      <c r="M51" s="14" t="str">
        <f t="shared" si="0"/>
        <v/>
      </c>
    </row>
    <row r="52" spans="12:13">
      <c r="L52" s="14" t="str">
        <f t="array" ref="L52">IF(_xlfn.IFNA(INDEX($G$3:$G$5000,MATCH(0,COUNTIF(L$3:L51,"="&amp;$G$3:$G$5000),0)),"")=0,"",(_xlfn.IFNA(INDEX($G$3:$G$5000,MATCH(0,COUNTIF(L$3:L51,"="&amp;$G$3:$G$5000),0)),"")))</f>
        <v/>
      </c>
      <c r="M52" s="14" t="str">
        <f t="shared" si="0"/>
        <v/>
      </c>
    </row>
    <row r="53" spans="12:13">
      <c r="L53" s="14" t="str">
        <f t="array" ref="L53">IF(_xlfn.IFNA(INDEX($G$3:$G$5000,MATCH(0,COUNTIF(L$3:L52,"="&amp;$G$3:$G$5000),0)),"")=0,"",(_xlfn.IFNA(INDEX($G$3:$G$5000,MATCH(0,COUNTIF(L$3:L52,"="&amp;$G$3:$G$5000),0)),"")))</f>
        <v/>
      </c>
      <c r="M53" s="14" t="str">
        <f t="shared" si="0"/>
        <v/>
      </c>
    </row>
    <row r="54" spans="12:13">
      <c r="L54" s="14" t="str">
        <f t="array" ref="L54">IF(_xlfn.IFNA(INDEX($G$3:$G$5000,MATCH(0,COUNTIF(L$3:L53,"="&amp;$G$3:$G$5000),0)),"")=0,"",(_xlfn.IFNA(INDEX($G$3:$G$5000,MATCH(0,COUNTIF(L$3:L53,"="&amp;$G$3:$G$5000),0)),"")))</f>
        <v/>
      </c>
      <c r="M54" s="14" t="str">
        <f t="shared" si="0"/>
        <v/>
      </c>
    </row>
    <row r="55" spans="12:13">
      <c r="L55" s="14" t="str">
        <f t="array" ref="L55">IF(_xlfn.IFNA(INDEX($G$3:$G$5000,MATCH(0,COUNTIF(L$3:L54,"="&amp;$G$3:$G$5000),0)),"")=0,"",(_xlfn.IFNA(INDEX($G$3:$G$5000,MATCH(0,COUNTIF(L$3:L54,"="&amp;$G$3:$G$5000),0)),"")))</f>
        <v/>
      </c>
      <c r="M55" s="14" t="str">
        <f t="shared" si="0"/>
        <v/>
      </c>
    </row>
    <row r="56" spans="12:13">
      <c r="L56" s="14" t="str">
        <f t="array" ref="L56">IF(_xlfn.IFNA(INDEX($G$3:$G$5000,MATCH(0,COUNTIF(L$3:L55,"="&amp;$G$3:$G$5000),0)),"")=0,"",(_xlfn.IFNA(INDEX($G$3:$G$5000,MATCH(0,COUNTIF(L$3:L55,"="&amp;$G$3:$G$5000),0)),"")))</f>
        <v/>
      </c>
      <c r="M56" s="14" t="str">
        <f t="shared" si="0"/>
        <v/>
      </c>
    </row>
    <row r="57" spans="12:13">
      <c r="L57" s="14" t="str">
        <f t="array" ref="L57">IF(_xlfn.IFNA(INDEX($G$3:$G$5000,MATCH(0,COUNTIF(L$3:L56,"="&amp;$G$3:$G$5000),0)),"")=0,"",(_xlfn.IFNA(INDEX($G$3:$G$5000,MATCH(0,COUNTIF(L$3:L56,"="&amp;$G$3:$G$5000),0)),"")))</f>
        <v/>
      </c>
      <c r="M57" s="14" t="str">
        <f t="shared" si="0"/>
        <v/>
      </c>
    </row>
    <row r="58" spans="12:13">
      <c r="L58" s="14" t="str">
        <f t="array" ref="L58">IF(_xlfn.IFNA(INDEX($G$3:$G$5000,MATCH(0,COUNTIF(L$3:L57,"="&amp;$G$3:$G$5000),0)),"")=0,"",(_xlfn.IFNA(INDEX($G$3:$G$5000,MATCH(0,COUNTIF(L$3:L57,"="&amp;$G$3:$G$5000),0)),"")))</f>
        <v/>
      </c>
      <c r="M58" s="14" t="str">
        <f t="shared" si="0"/>
        <v/>
      </c>
    </row>
    <row r="59" spans="12:13">
      <c r="L59" s="14" t="str">
        <f t="array" ref="L59">IF(_xlfn.IFNA(INDEX($G$3:$G$5000,MATCH(0,COUNTIF(L$3:L58,"="&amp;$G$3:$G$5000),0)),"")=0,"",(_xlfn.IFNA(INDEX($G$3:$G$5000,MATCH(0,COUNTIF(L$3:L58,"="&amp;$G$3:$G$5000),0)),"")))</f>
        <v/>
      </c>
      <c r="M59" s="14" t="str">
        <f t="shared" si="0"/>
        <v/>
      </c>
    </row>
    <row r="60" spans="12:13">
      <c r="L60" s="14" t="str">
        <f t="array" ref="L60">IF(_xlfn.IFNA(INDEX($G$3:$G$5000,MATCH(0,COUNTIF(L$3:L59,"="&amp;$G$3:$G$5000),0)),"")=0,"",(_xlfn.IFNA(INDEX($G$3:$G$5000,MATCH(0,COUNTIF(L$3:L59,"="&amp;$G$3:$G$5000),0)),"")))</f>
        <v/>
      </c>
      <c r="M60" s="14" t="str">
        <f t="shared" si="0"/>
        <v/>
      </c>
    </row>
    <row r="61" spans="12:13">
      <c r="L61" s="14" t="str">
        <f t="array" ref="L61">IF(_xlfn.IFNA(INDEX($G$3:$G$5000,MATCH(0,COUNTIF(L$3:L60,"="&amp;$G$3:$G$5000),0)),"")=0,"",(_xlfn.IFNA(INDEX($G$3:$G$5000,MATCH(0,COUNTIF(L$3:L60,"="&amp;$G$3:$G$5000),0)),"")))</f>
        <v/>
      </c>
      <c r="M61" s="14" t="str">
        <f t="shared" si="0"/>
        <v/>
      </c>
    </row>
    <row r="62" spans="12:13">
      <c r="L62" s="14" t="str">
        <f t="array" ref="L62">IF(_xlfn.IFNA(INDEX($G$3:$G$5000,MATCH(0,COUNTIF(L$3:L61,"="&amp;$G$3:$G$5000),0)),"")=0,"",(_xlfn.IFNA(INDEX($G$3:$G$5000,MATCH(0,COUNTIF(L$3:L61,"="&amp;$G$3:$G$5000),0)),"")))</f>
        <v/>
      </c>
      <c r="M62" s="14" t="str">
        <f t="shared" si="0"/>
        <v/>
      </c>
    </row>
    <row r="63" spans="12:13">
      <c r="L63" s="14" t="str">
        <f t="array" ref="L63">IF(_xlfn.IFNA(INDEX($G$3:$G$5000,MATCH(0,COUNTIF(L$3:L62,"="&amp;$G$3:$G$5000),0)),"")=0,"",(_xlfn.IFNA(INDEX($G$3:$G$5000,MATCH(0,COUNTIF(L$3:L62,"="&amp;$G$3:$G$5000),0)),"")))</f>
        <v/>
      </c>
      <c r="M63" s="14" t="str">
        <f t="shared" si="0"/>
        <v/>
      </c>
    </row>
    <row r="64" spans="12:13">
      <c r="L64" s="14" t="str">
        <f t="array" ref="L64">IF(_xlfn.IFNA(INDEX($G$3:$G$5000,MATCH(0,COUNTIF(L$3:L63,"="&amp;$G$3:$G$5000),0)),"")=0,"",(_xlfn.IFNA(INDEX($G$3:$G$5000,MATCH(0,COUNTIF(L$3:L63,"="&amp;$G$3:$G$5000),0)),"")))</f>
        <v/>
      </c>
      <c r="M64" s="14" t="str">
        <f t="shared" si="0"/>
        <v/>
      </c>
    </row>
    <row r="65" spans="12:13">
      <c r="L65" s="14" t="str">
        <f t="array" ref="L65">IF(_xlfn.IFNA(INDEX($G$3:$G$5000,MATCH(0,COUNTIF(L$3:L64,"="&amp;$G$3:$G$5000),0)),"")=0,"",(_xlfn.IFNA(INDEX($G$3:$G$5000,MATCH(0,COUNTIF(L$3:L64,"="&amp;$G$3:$G$5000),0)),"")))</f>
        <v/>
      </c>
      <c r="M65" s="14" t="str">
        <f t="shared" si="0"/>
        <v/>
      </c>
    </row>
    <row r="66" spans="12:13">
      <c r="L66" s="14" t="str">
        <f t="array" ref="L66">IF(_xlfn.IFNA(INDEX($G$3:$G$5000,MATCH(0,COUNTIF(L$3:L65,"="&amp;$G$3:$G$5000),0)),"")=0,"",(_xlfn.IFNA(INDEX($G$3:$G$5000,MATCH(0,COUNTIF(L$3:L65,"="&amp;$G$3:$G$5000),0)),"")))</f>
        <v/>
      </c>
      <c r="M66" s="14" t="str">
        <f t="shared" si="0"/>
        <v/>
      </c>
    </row>
    <row r="67" spans="12:13">
      <c r="L67" s="14" t="str">
        <f t="array" ref="L67">IF(_xlfn.IFNA(INDEX($G$3:$G$5000,MATCH(0,COUNTIF(L$3:L66,"="&amp;$G$3:$G$5000),0)),"")=0,"",(_xlfn.IFNA(INDEX($G$3:$G$5000,MATCH(0,COUNTIF(L$3:L66,"="&amp;$G$3:$G$5000),0)),"")))</f>
        <v/>
      </c>
      <c r="M67" s="14" t="str">
        <f t="shared" si="0"/>
        <v/>
      </c>
    </row>
    <row r="68" spans="12:13">
      <c r="L68" s="14" t="str">
        <f t="array" ref="L68">IF(_xlfn.IFNA(INDEX($G$3:$G$5000,MATCH(0,COUNTIF(L$3:L67,"="&amp;$G$3:$G$5000),0)),"")=0,"",(_xlfn.IFNA(INDEX($G$3:$G$5000,MATCH(0,COUNTIF(L$3:L67,"="&amp;$G$3:$G$5000),0)),"")))</f>
        <v/>
      </c>
      <c r="M68" s="14" t="str">
        <f t="shared" ref="M68:M100" si="1">IF(L68="","",COUNTIF(G:G,L68))</f>
        <v/>
      </c>
    </row>
    <row r="69" spans="12:13">
      <c r="L69" s="14" t="str">
        <f t="array" ref="L69">IF(_xlfn.IFNA(INDEX($G$3:$G$5000,MATCH(0,COUNTIF(L$3:L68,"="&amp;$G$3:$G$5000),0)),"")=0,"",(_xlfn.IFNA(INDEX($G$3:$G$5000,MATCH(0,COUNTIF(L$3:L68,"="&amp;$G$3:$G$5000),0)),"")))</f>
        <v/>
      </c>
      <c r="M69" s="14" t="str">
        <f t="shared" si="1"/>
        <v/>
      </c>
    </row>
    <row r="70" spans="12:13">
      <c r="L70" s="14" t="str">
        <f t="array" ref="L70">IF(_xlfn.IFNA(INDEX($G$3:$G$5000,MATCH(0,COUNTIF(L$3:L69,"="&amp;$G$3:$G$5000),0)),"")=0,"",(_xlfn.IFNA(INDEX($G$3:$G$5000,MATCH(0,COUNTIF(L$3:L69,"="&amp;$G$3:$G$5000),0)),"")))</f>
        <v/>
      </c>
      <c r="M70" s="14" t="str">
        <f t="shared" si="1"/>
        <v/>
      </c>
    </row>
    <row r="71" spans="12:13">
      <c r="L71" s="14" t="str">
        <f t="array" ref="L71">IF(_xlfn.IFNA(INDEX($G$3:$G$5000,MATCH(0,COUNTIF(L$3:L70,"="&amp;$G$3:$G$5000),0)),"")=0,"",(_xlfn.IFNA(INDEX($G$3:$G$5000,MATCH(0,COUNTIF(L$3:L70,"="&amp;$G$3:$G$5000),0)),"")))</f>
        <v/>
      </c>
      <c r="M71" s="14" t="str">
        <f t="shared" si="1"/>
        <v/>
      </c>
    </row>
    <row r="72" spans="12:13">
      <c r="L72" s="14" t="str">
        <f t="array" ref="L72">IF(_xlfn.IFNA(INDEX($G$3:$G$5000,MATCH(0,COUNTIF(L$3:L71,"="&amp;$G$3:$G$5000),0)),"")=0,"",(_xlfn.IFNA(INDEX($G$3:$G$5000,MATCH(0,COUNTIF(L$3:L71,"="&amp;$G$3:$G$5000),0)),"")))</f>
        <v/>
      </c>
      <c r="M72" s="14" t="str">
        <f t="shared" si="1"/>
        <v/>
      </c>
    </row>
    <row r="73" spans="12:13">
      <c r="L73" s="14" t="str">
        <f t="array" ref="L73">IF(_xlfn.IFNA(INDEX($G$3:$G$5000,MATCH(0,COUNTIF(L$3:L72,"="&amp;$G$3:$G$5000),0)),"")=0,"",(_xlfn.IFNA(INDEX($G$3:$G$5000,MATCH(0,COUNTIF(L$3:L72,"="&amp;$G$3:$G$5000),0)),"")))</f>
        <v/>
      </c>
      <c r="M73" s="14" t="str">
        <f t="shared" si="1"/>
        <v/>
      </c>
    </row>
    <row r="74" spans="12:13">
      <c r="L74" s="14" t="str">
        <f t="array" ref="L74">IF(_xlfn.IFNA(INDEX($G$3:$G$5000,MATCH(0,COUNTIF(L$3:L73,"="&amp;$G$3:$G$5000),0)),"")=0,"",(_xlfn.IFNA(INDEX($G$3:$G$5000,MATCH(0,COUNTIF(L$3:L73,"="&amp;$G$3:$G$5000),0)),"")))</f>
        <v/>
      </c>
      <c r="M74" s="14" t="str">
        <f t="shared" si="1"/>
        <v/>
      </c>
    </row>
    <row r="75" spans="12:13">
      <c r="L75" s="14" t="str">
        <f t="array" ref="L75">IF(_xlfn.IFNA(INDEX($G$3:$G$5000,MATCH(0,COUNTIF(L$3:L74,"="&amp;$G$3:$G$5000),0)),"")=0,"",(_xlfn.IFNA(INDEX($G$3:$G$5000,MATCH(0,COUNTIF(L$3:L74,"="&amp;$G$3:$G$5000),0)),"")))</f>
        <v/>
      </c>
      <c r="M75" s="14" t="str">
        <f t="shared" si="1"/>
        <v/>
      </c>
    </row>
    <row r="76" spans="12:13">
      <c r="L76" s="14" t="str">
        <f t="array" ref="L76">IF(_xlfn.IFNA(INDEX($G$3:$G$5000,MATCH(0,COUNTIF(L$3:L75,"="&amp;$G$3:$G$5000),0)),"")=0,"",(_xlfn.IFNA(INDEX($G$3:$G$5000,MATCH(0,COUNTIF(L$3:L75,"="&amp;$G$3:$G$5000),0)),"")))</f>
        <v/>
      </c>
      <c r="M76" s="14" t="str">
        <f t="shared" si="1"/>
        <v/>
      </c>
    </row>
    <row r="77" spans="12:13">
      <c r="L77" s="14" t="str">
        <f t="array" ref="L77">IF(_xlfn.IFNA(INDEX($G$3:$G$5000,MATCH(0,COUNTIF(L$3:L76,"="&amp;$G$3:$G$5000),0)),"")=0,"",(_xlfn.IFNA(INDEX($G$3:$G$5000,MATCH(0,COUNTIF(L$3:L76,"="&amp;$G$3:$G$5000),0)),"")))</f>
        <v/>
      </c>
      <c r="M77" s="14" t="str">
        <f t="shared" si="1"/>
        <v/>
      </c>
    </row>
    <row r="78" spans="12:13">
      <c r="L78" s="14" t="str">
        <f t="array" ref="L78">IF(_xlfn.IFNA(INDEX($G$3:$G$5000,MATCH(0,COUNTIF(L$3:L77,"="&amp;$G$3:$G$5000),0)),"")=0,"",(_xlfn.IFNA(INDEX($G$3:$G$5000,MATCH(0,COUNTIF(L$3:L77,"="&amp;$G$3:$G$5000),0)),"")))</f>
        <v/>
      </c>
      <c r="M78" s="14" t="str">
        <f t="shared" si="1"/>
        <v/>
      </c>
    </row>
    <row r="79" spans="12:13">
      <c r="L79" s="14" t="str">
        <f t="array" ref="L79">IF(_xlfn.IFNA(INDEX($G$3:$G$5000,MATCH(0,COUNTIF(L$3:L78,"="&amp;$G$3:$G$5000),0)),"")=0,"",(_xlfn.IFNA(INDEX($G$3:$G$5000,MATCH(0,COUNTIF(L$3:L78,"="&amp;$G$3:$G$5000),0)),"")))</f>
        <v/>
      </c>
      <c r="M79" s="14" t="str">
        <f t="shared" si="1"/>
        <v/>
      </c>
    </row>
    <row r="80" spans="12:13">
      <c r="L80" s="14" t="str">
        <f t="array" ref="L80">IF(_xlfn.IFNA(INDEX($G$3:$G$5000,MATCH(0,COUNTIF(L$3:L79,"="&amp;$G$3:$G$5000),0)),"")=0,"",(_xlfn.IFNA(INDEX($G$3:$G$5000,MATCH(0,COUNTIF(L$3:L79,"="&amp;$G$3:$G$5000),0)),"")))</f>
        <v/>
      </c>
      <c r="M80" s="14" t="str">
        <f t="shared" si="1"/>
        <v/>
      </c>
    </row>
    <row r="81" spans="12:13">
      <c r="L81" s="14" t="str">
        <f t="array" ref="L81">IF(_xlfn.IFNA(INDEX($G$3:$G$5000,MATCH(0,COUNTIF(L$3:L80,"="&amp;$G$3:$G$5000),0)),"")=0,"",(_xlfn.IFNA(INDEX($G$3:$G$5000,MATCH(0,COUNTIF(L$3:L80,"="&amp;$G$3:$G$5000),0)),"")))</f>
        <v/>
      </c>
      <c r="M81" s="14" t="str">
        <f t="shared" si="1"/>
        <v/>
      </c>
    </row>
    <row r="82" spans="12:13">
      <c r="L82" s="14" t="str">
        <f t="array" ref="L82">IF(_xlfn.IFNA(INDEX($G$3:$G$5000,MATCH(0,COUNTIF(L$3:L81,"="&amp;$G$3:$G$5000),0)),"")=0,"",(_xlfn.IFNA(INDEX($G$3:$G$5000,MATCH(0,COUNTIF(L$3:L81,"="&amp;$G$3:$G$5000),0)),"")))</f>
        <v/>
      </c>
      <c r="M82" s="14" t="str">
        <f t="shared" si="1"/>
        <v/>
      </c>
    </row>
    <row r="83" spans="12:13">
      <c r="L83" s="14" t="str">
        <f t="array" ref="L83">IF(_xlfn.IFNA(INDEX($G$3:$G$5000,MATCH(0,COUNTIF(L$3:L82,"="&amp;$G$3:$G$5000),0)),"")=0,"",(_xlfn.IFNA(INDEX($G$3:$G$5000,MATCH(0,COUNTIF(L$3:L82,"="&amp;$G$3:$G$5000),0)),"")))</f>
        <v/>
      </c>
      <c r="M83" s="14" t="str">
        <f t="shared" si="1"/>
        <v/>
      </c>
    </row>
    <row r="84" spans="12:13">
      <c r="L84" s="14" t="str">
        <f t="array" ref="L84">IF(_xlfn.IFNA(INDEX($G$3:$G$5000,MATCH(0,COUNTIF(L$3:L83,"="&amp;$G$3:$G$5000),0)),"")=0,"",(_xlfn.IFNA(INDEX($G$3:$G$5000,MATCH(0,COUNTIF(L$3:L83,"="&amp;$G$3:$G$5000),0)),"")))</f>
        <v/>
      </c>
      <c r="M84" s="14" t="str">
        <f t="shared" si="1"/>
        <v/>
      </c>
    </row>
    <row r="85" spans="12:13">
      <c r="L85" s="14" t="str">
        <f t="array" ref="L85">IF(_xlfn.IFNA(INDEX($G$3:$G$5000,MATCH(0,COUNTIF(L$3:L84,"="&amp;$G$3:$G$5000),0)),"")=0,"",(_xlfn.IFNA(INDEX($G$3:$G$5000,MATCH(0,COUNTIF(L$3:L84,"="&amp;$G$3:$G$5000),0)),"")))</f>
        <v/>
      </c>
      <c r="M85" s="14" t="str">
        <f t="shared" si="1"/>
        <v/>
      </c>
    </row>
    <row r="86" spans="12:13">
      <c r="L86" s="14" t="str">
        <f t="array" ref="L86">IF(_xlfn.IFNA(INDEX($G$3:$G$5000,MATCH(0,COUNTIF(L$3:L85,"="&amp;$G$3:$G$5000),0)),"")=0,"",(_xlfn.IFNA(INDEX($G$3:$G$5000,MATCH(0,COUNTIF(L$3:L85,"="&amp;$G$3:$G$5000),0)),"")))</f>
        <v/>
      </c>
      <c r="M86" s="14" t="str">
        <f t="shared" si="1"/>
        <v/>
      </c>
    </row>
    <row r="87" spans="12:13">
      <c r="L87" s="14" t="str">
        <f t="array" ref="L87">IF(_xlfn.IFNA(INDEX($G$3:$G$5000,MATCH(0,COUNTIF(L$3:L86,"="&amp;$G$3:$G$5000),0)),"")=0,"",(_xlfn.IFNA(INDEX($G$3:$G$5000,MATCH(0,COUNTIF(L$3:L86,"="&amp;$G$3:$G$5000),0)),"")))</f>
        <v/>
      </c>
      <c r="M87" s="14" t="str">
        <f t="shared" si="1"/>
        <v/>
      </c>
    </row>
    <row r="88" spans="12:13">
      <c r="L88" s="14" t="str">
        <f t="array" ref="L88">IF(_xlfn.IFNA(INDEX($G$3:$G$5000,MATCH(0,COUNTIF(L$3:L87,"="&amp;$G$3:$G$5000),0)),"")=0,"",(_xlfn.IFNA(INDEX($G$3:$G$5000,MATCH(0,COUNTIF(L$3:L87,"="&amp;$G$3:$G$5000),0)),"")))</f>
        <v/>
      </c>
      <c r="M88" s="14" t="str">
        <f t="shared" si="1"/>
        <v/>
      </c>
    </row>
    <row r="89" spans="12:13">
      <c r="L89" s="14" t="str">
        <f t="array" ref="L89">IF(_xlfn.IFNA(INDEX($G$3:$G$5000,MATCH(0,COUNTIF(L$3:L88,"="&amp;$G$3:$G$5000),0)),"")=0,"",(_xlfn.IFNA(INDEX($G$3:$G$5000,MATCH(0,COUNTIF(L$3:L88,"="&amp;$G$3:$G$5000),0)),"")))</f>
        <v/>
      </c>
      <c r="M89" s="14" t="str">
        <f t="shared" si="1"/>
        <v/>
      </c>
    </row>
    <row r="90" spans="12:13">
      <c r="L90" s="14" t="str">
        <f t="array" ref="L90">IF(_xlfn.IFNA(INDEX($G$3:$G$5000,MATCH(0,COUNTIF(L$3:L89,"="&amp;$G$3:$G$5000),0)),"")=0,"",(_xlfn.IFNA(INDEX($G$3:$G$5000,MATCH(0,COUNTIF(L$3:L89,"="&amp;$G$3:$G$5000),0)),"")))</f>
        <v/>
      </c>
      <c r="M90" s="14" t="str">
        <f t="shared" si="1"/>
        <v/>
      </c>
    </row>
    <row r="91" spans="12:13">
      <c r="L91" s="14" t="str">
        <f t="array" ref="L91">IF(_xlfn.IFNA(INDEX($G$3:$G$5000,MATCH(0,COUNTIF(L$3:L90,"="&amp;$G$3:$G$5000),0)),"")=0,"",(_xlfn.IFNA(INDEX($G$3:$G$5000,MATCH(0,COUNTIF(L$3:L90,"="&amp;$G$3:$G$5000),0)),"")))</f>
        <v/>
      </c>
      <c r="M91" s="14" t="str">
        <f t="shared" si="1"/>
        <v/>
      </c>
    </row>
    <row r="92" spans="12:13">
      <c r="L92" s="14" t="str">
        <f t="array" ref="L92">IF(_xlfn.IFNA(INDEX($G$3:$G$5000,MATCH(0,COUNTIF(L$3:L91,"="&amp;$G$3:$G$5000),0)),"")=0,"",(_xlfn.IFNA(INDEX($G$3:$G$5000,MATCH(0,COUNTIF(L$3:L91,"="&amp;$G$3:$G$5000),0)),"")))</f>
        <v/>
      </c>
      <c r="M92" s="14" t="str">
        <f t="shared" si="1"/>
        <v/>
      </c>
    </row>
    <row r="93" spans="12:13">
      <c r="L93" s="14" t="str">
        <f t="array" ref="L93">IF(_xlfn.IFNA(INDEX($G$3:$G$5000,MATCH(0,COUNTIF(L$3:L92,"="&amp;$G$3:$G$5000),0)),"")=0,"",(_xlfn.IFNA(INDEX($G$3:$G$5000,MATCH(0,COUNTIF(L$3:L92,"="&amp;$G$3:$G$5000),0)),"")))</f>
        <v/>
      </c>
      <c r="M93" s="14" t="str">
        <f t="shared" si="1"/>
        <v/>
      </c>
    </row>
    <row r="94" spans="12:13">
      <c r="L94" s="14" t="str">
        <f t="array" ref="L94">IF(_xlfn.IFNA(INDEX($G$3:$G$5000,MATCH(0,COUNTIF(L$3:L93,"="&amp;$G$3:$G$5000),0)),"")=0,"",(_xlfn.IFNA(INDEX($G$3:$G$5000,MATCH(0,COUNTIF(L$3:L93,"="&amp;$G$3:$G$5000),0)),"")))</f>
        <v/>
      </c>
      <c r="M94" s="14" t="str">
        <f t="shared" si="1"/>
        <v/>
      </c>
    </row>
    <row r="95" spans="12:13">
      <c r="L95" s="14" t="str">
        <f t="array" ref="L95">IF(_xlfn.IFNA(INDEX($G$3:$G$5000,MATCH(0,COUNTIF(L$3:L94,"="&amp;$G$3:$G$5000),0)),"")=0,"",(_xlfn.IFNA(INDEX($G$3:$G$5000,MATCH(0,COUNTIF(L$3:L94,"="&amp;$G$3:$G$5000),0)),"")))</f>
        <v/>
      </c>
      <c r="M95" s="14" t="str">
        <f t="shared" si="1"/>
        <v/>
      </c>
    </row>
    <row r="96" spans="12:13">
      <c r="L96" s="14" t="str">
        <f t="array" ref="L96">IF(_xlfn.IFNA(INDEX($G$3:$G$5000,MATCH(0,COUNTIF(L$3:L95,"="&amp;$G$3:$G$5000),0)),"")=0,"",(_xlfn.IFNA(INDEX($G$3:$G$5000,MATCH(0,COUNTIF(L$3:L95,"="&amp;$G$3:$G$5000),0)),"")))</f>
        <v/>
      </c>
      <c r="M96" s="14" t="str">
        <f t="shared" si="1"/>
        <v/>
      </c>
    </row>
    <row r="97" spans="12:13">
      <c r="L97" s="14" t="str">
        <f t="array" ref="L97">IF(_xlfn.IFNA(INDEX($G$3:$G$5000,MATCH(0,COUNTIF(L$3:L96,"="&amp;$G$3:$G$5000),0)),"")=0,"",(_xlfn.IFNA(INDEX($G$3:$G$5000,MATCH(0,COUNTIF(L$3:L96,"="&amp;$G$3:$G$5000),0)),"")))</f>
        <v/>
      </c>
      <c r="M97" s="14" t="str">
        <f t="shared" si="1"/>
        <v/>
      </c>
    </row>
    <row r="98" spans="12:13">
      <c r="L98" s="14" t="str">
        <f t="array" ref="L98">IF(_xlfn.IFNA(INDEX($G$3:$G$5000,MATCH(0,COUNTIF(L$3:L97,"="&amp;$G$3:$G$5000),0)),"")=0,"",(_xlfn.IFNA(INDEX($G$3:$G$5000,MATCH(0,COUNTIF(L$3:L97,"="&amp;$G$3:$G$5000),0)),"")))</f>
        <v/>
      </c>
      <c r="M98" s="14" t="str">
        <f t="shared" si="1"/>
        <v/>
      </c>
    </row>
    <row r="99" spans="12:13">
      <c r="L99" s="14" t="str">
        <f t="array" ref="L99">IF(_xlfn.IFNA(INDEX($G$3:$G$5000,MATCH(0,COUNTIF(L$3:L98,"="&amp;$G$3:$G$5000),0)),"")=0,"",(_xlfn.IFNA(INDEX($G$3:$G$5000,MATCH(0,COUNTIF(L$3:L98,"="&amp;$G$3:$G$5000),0)),"")))</f>
        <v/>
      </c>
      <c r="M99" s="14" t="str">
        <f t="shared" si="1"/>
        <v/>
      </c>
    </row>
    <row r="100" spans="12:13">
      <c r="L100" s="14" t="str">
        <f t="array" ref="L100">IF(_xlfn.IFNA(INDEX($G$3:$G$5000,MATCH(0,COUNTIF(L$3:L99,"="&amp;$G$3:$G$5000),0)),"")=0,"",(_xlfn.IFNA(INDEX($G$3:$G$5000,MATCH(0,COUNTIF(L$3:L99,"="&amp;$G$3:$G$5000),0)),"")))</f>
        <v/>
      </c>
      <c r="M100" s="14" t="str">
        <f t="shared" si="1"/>
        <v/>
      </c>
    </row>
  </sheetData>
  <sheetProtection algorithmName="SHA-512" hashValue="XlK0FaivfYuEuCpT4KL6W+Fmjbrdn/O1CEUtkdfVN3QDa8xdj61kPsktaNCmuasN/8rIHu9bBdK5YoY9HDhXbg==" saltValue="84m0zxlLtZHH1exXD8EyyQ==" spinCount="100000" sheet="1" formatCells="0" formatColumns="0" formatRows="0" insertColumns="0" deleteRows="0" sort="0" autoFilter="0"/>
  <autoFilter ref="A2:J2" xr:uid="{878428A3-EA9F-41DB-9537-A47673696E63}"/>
  <mergeCells count="3">
    <mergeCell ref="A1:F1"/>
    <mergeCell ref="G1:J1"/>
    <mergeCell ref="O1:T1"/>
  </mergeCells>
  <phoneticPr fontId="2"/>
  <conditionalFormatting sqref="H3:I1000">
    <cfRule type="expression" dxfId="7" priority="1">
      <formula>AND($P$2=TRUE,COUNTIF(H3,"*𠮷*")+COUNTIF(H3,"*𫞎*")+COUNTIF(H3,"*𡈽*")+COUNTIF(H3,"*辻󠄀*")+COUNTIF(H3,"*𠩤*")+COUNTIF(H3,"*𦥑*")+COUNTIF(H3,"*𦚰*")+COUNTIF(H3,"*𫝆*")+COUNTIF(H3,"*⻆*"))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17</xdr:col>
                    <xdr:colOff>114300</xdr:colOff>
                    <xdr:row>1</xdr:row>
                    <xdr:rowOff>104775</xdr:rowOff>
                  </from>
                  <to>
                    <xdr:col>18</xdr:col>
                    <xdr:colOff>9525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19</xdr:col>
                    <xdr:colOff>114300</xdr:colOff>
                    <xdr:row>1</xdr:row>
                    <xdr:rowOff>104775</xdr:rowOff>
                  </from>
                  <to>
                    <xdr:col>20</xdr:col>
                    <xdr:colOff>38100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15</xdr:col>
                    <xdr:colOff>114300</xdr:colOff>
                    <xdr:row>1</xdr:row>
                    <xdr:rowOff>104775</xdr:rowOff>
                  </from>
                  <to>
                    <xdr:col>16</xdr:col>
                    <xdr:colOff>28575</xdr:colOff>
                    <xdr:row>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BF6F7-CF32-4332-8C30-9BB8DF1EC1E3}">
  <sheetPr codeName="Sheet2"/>
  <dimension ref="A1:F366"/>
  <sheetViews>
    <sheetView showGridLines="0" workbookViewId="0">
      <pane ySplit="1" topLeftCell="A2" activePane="bottomLeft" state="frozen"/>
      <selection pane="bottomLeft"/>
    </sheetView>
  </sheetViews>
  <sheetFormatPr defaultRowHeight="12.75"/>
  <cols>
    <col min="2" max="2" width="19.85546875" customWidth="1"/>
    <col min="3" max="3" width="5.7109375" customWidth="1"/>
    <col min="4" max="4" width="16.7109375" customWidth="1"/>
    <col min="5" max="5" width="18.5703125" style="2" customWidth="1"/>
    <col min="6" max="6" width="18.5703125" style="1" customWidth="1"/>
    <col min="12" max="12" width="15.28515625" bestFit="1" customWidth="1"/>
  </cols>
  <sheetData>
    <row r="1" spans="1:6" ht="72.75" customHeight="1">
      <c r="B1" s="5" t="s">
        <v>4</v>
      </c>
      <c r="C1" s="6" t="s">
        <v>5</v>
      </c>
      <c r="D1" s="5" t="s">
        <v>6</v>
      </c>
      <c r="E1" s="7" t="s">
        <v>39</v>
      </c>
      <c r="F1" s="8" t="s">
        <v>40</v>
      </c>
    </row>
    <row r="2" spans="1:6" ht="16.5">
      <c r="A2" s="13" t="s">
        <v>7</v>
      </c>
      <c r="B2" s="10">
        <v>45383</v>
      </c>
      <c r="C2" s="11" t="str">
        <f t="shared" ref="C2:C35" si="0">TEXT(B2,"aaa")</f>
        <v>月</v>
      </c>
      <c r="D2" s="11" t="str">
        <f>IF(COUNTIF(祝日!$B$2:$B$28,ご提出期限早見表!B2)&gt;0,"フィリピン祝日",IF(COUNTIF(祝日!$B$31:$B$52,ご提出期限早見表!B2)&gt;0,"日本の祝日",IF(COUNTIF(祝日!$B$55:$B$60,ご提出期限早見表!B2)&gt;0,"休業日"," ")))</f>
        <v xml:space="preserve"> </v>
      </c>
      <c r="E2" s="26">
        <f>WORKDAY(B2, -15, 祝日!$B$2:$B$60)</f>
        <v>45357</v>
      </c>
      <c r="F2" s="26">
        <f>WORKDAY(B2, -5, 祝日!$B$2:$B$60)</f>
        <v>45372</v>
      </c>
    </row>
    <row r="3" spans="1:6" ht="16.5">
      <c r="B3" s="10">
        <v>45384</v>
      </c>
      <c r="C3" s="11" t="str">
        <f t="shared" si="0"/>
        <v>火</v>
      </c>
      <c r="D3" s="11" t="str">
        <f>IF(COUNTIF(祝日!$B$2:$B$28,ご提出期限早見表!B3)&gt;0,"フィリピン祝日",IF(COUNTIF(祝日!$B$31:$B$52,ご提出期限早見表!B3)&gt;0,"日本の祝日",IF(COUNTIF(祝日!$B$55:$B$60,ご提出期限早見表!B3)&gt;0,"休業日"," ")))</f>
        <v xml:space="preserve"> </v>
      </c>
      <c r="E3" s="26">
        <f>WORKDAY(B3, -15, 祝日!$B$2:$B$60)</f>
        <v>45358</v>
      </c>
      <c r="F3" s="26">
        <f>WORKDAY(B3, -5, 祝日!$B$2:$B$60)</f>
        <v>45373</v>
      </c>
    </row>
    <row r="4" spans="1:6" ht="16.5">
      <c r="B4" s="10">
        <v>45385</v>
      </c>
      <c r="C4" s="4" t="str">
        <f t="shared" si="0"/>
        <v>水</v>
      </c>
      <c r="D4" s="4" t="str">
        <f>IF(COUNTIF(祝日!$B$2:$B$28,ご提出期限早見表!B4)&gt;0,"フィリピン祝日",IF(COUNTIF(祝日!$B$31:$B$52,ご提出期限早見表!B4)&gt;0,"日本の祝日",IF(COUNTIF(祝日!$B$55:$B$60,ご提出期限早見表!B4)&gt;0,"休業日"," ")))</f>
        <v xml:space="preserve"> </v>
      </c>
      <c r="E4" s="26">
        <f>WORKDAY(B4, -15, 祝日!$B$2:$B$60)</f>
        <v>45359</v>
      </c>
      <c r="F4" s="26">
        <f>WORKDAY(B4, -5, 祝日!$B$2:$B$60)</f>
        <v>45376</v>
      </c>
    </row>
    <row r="5" spans="1:6" ht="16.5">
      <c r="B5" s="10">
        <v>45386</v>
      </c>
      <c r="C5" s="4" t="str">
        <f t="shared" si="0"/>
        <v>木</v>
      </c>
      <c r="D5" s="4" t="str">
        <f>IF(COUNTIF(祝日!$B$2:$B$28,ご提出期限早見表!B5)&gt;0,"フィリピン祝日",IF(COUNTIF(祝日!$B$31:$B$52,ご提出期限早見表!B5)&gt;0,"日本の祝日",IF(COUNTIF(祝日!$B$55:$B$60,ご提出期限早見表!B5)&gt;0,"休業日"," ")))</f>
        <v xml:space="preserve"> </v>
      </c>
      <c r="E5" s="26">
        <f>WORKDAY(B5, -15, 祝日!$B$2:$B$60)</f>
        <v>45362</v>
      </c>
      <c r="F5" s="26">
        <f>WORKDAY(B5, -5, 祝日!$B$2:$B$60)</f>
        <v>45377</v>
      </c>
    </row>
    <row r="6" spans="1:6" ht="16.5">
      <c r="B6" s="10">
        <v>45387</v>
      </c>
      <c r="C6" s="4" t="str">
        <f t="shared" si="0"/>
        <v>金</v>
      </c>
      <c r="D6" s="4" t="str">
        <f>IF(COUNTIF(祝日!$B$2:$B$28,ご提出期限早見表!B6)&gt;0,"フィリピン祝日",IF(COUNTIF(祝日!$B$31:$B$52,ご提出期限早見表!B6)&gt;0,"日本の祝日",IF(COUNTIF(祝日!$B$55:$B$60,ご提出期限早見表!B6)&gt;0,"休業日"," ")))</f>
        <v xml:space="preserve"> </v>
      </c>
      <c r="E6" s="26">
        <f>WORKDAY(B6, -15, 祝日!$B$2:$B$60)</f>
        <v>45363</v>
      </c>
      <c r="F6" s="26">
        <f>WORKDAY(B6, -5, 祝日!$B$2:$B$60)</f>
        <v>45378</v>
      </c>
    </row>
    <row r="7" spans="1:6" ht="16.5">
      <c r="B7" s="10">
        <v>45388</v>
      </c>
      <c r="C7" s="4" t="str">
        <f t="shared" si="0"/>
        <v>土</v>
      </c>
      <c r="D7" s="4" t="str">
        <f>IF(COUNTIF(祝日!$B$2:$B$28,ご提出期限早見表!B7)&gt;0,"フィリピン祝日",IF(COUNTIF(祝日!$B$31:$B$52,ご提出期限早見表!B7)&gt;0,"日本の祝日",IF(COUNTIF(祝日!$B$55:$B$60,ご提出期限早見表!B7)&gt;0,"休業日"," ")))</f>
        <v xml:space="preserve"> </v>
      </c>
      <c r="E7" s="26">
        <f>WORKDAY(B7, -15, 祝日!$B$2:$B$60)</f>
        <v>45364</v>
      </c>
      <c r="F7" s="26">
        <f>WORKDAY(B7, -5, 祝日!$B$2:$B$60)</f>
        <v>45383</v>
      </c>
    </row>
    <row r="8" spans="1:6" ht="16.5">
      <c r="B8" s="10">
        <v>45389</v>
      </c>
      <c r="C8" s="4" t="str">
        <f t="shared" si="0"/>
        <v>日</v>
      </c>
      <c r="D8" s="4" t="str">
        <f>IF(COUNTIF(祝日!$B$2:$B$28,ご提出期限早見表!B8)&gt;0,"フィリピン祝日",IF(COUNTIF(祝日!$B$31:$B$52,ご提出期限早見表!B8)&gt;0,"日本の祝日",IF(COUNTIF(祝日!$B$55:$B$60,ご提出期限早見表!B8)&gt;0,"休業日"," ")))</f>
        <v xml:space="preserve"> </v>
      </c>
      <c r="E8" s="26">
        <f>WORKDAY(B8, -15, 祝日!$B$2:$B$60)</f>
        <v>45364</v>
      </c>
      <c r="F8" s="26">
        <f>WORKDAY(B8, -5, 祝日!$B$2:$B$60)</f>
        <v>45383</v>
      </c>
    </row>
    <row r="9" spans="1:6" ht="16.5">
      <c r="B9" s="10">
        <v>45390</v>
      </c>
      <c r="C9" s="4" t="str">
        <f t="shared" si="0"/>
        <v>月</v>
      </c>
      <c r="D9" s="4" t="str">
        <f>IF(COUNTIF(祝日!$B$2:$B$28,ご提出期限早見表!B9)&gt;0,"フィリピン祝日",IF(COUNTIF(祝日!$B$31:$B$52,ご提出期限早見表!B9)&gt;0,"日本の祝日",IF(COUNTIF(祝日!$B$55:$B$60,ご提出期限早見表!B9)&gt;0,"休業日"," ")))</f>
        <v xml:space="preserve"> </v>
      </c>
      <c r="E9" s="26">
        <f>WORKDAY(B9, -15, 祝日!$B$2:$B$60)</f>
        <v>45364</v>
      </c>
      <c r="F9" s="26">
        <f>WORKDAY(B9, -5, 祝日!$B$2:$B$60)</f>
        <v>45383</v>
      </c>
    </row>
    <row r="10" spans="1:6" ht="16.5">
      <c r="B10" s="10">
        <v>45391</v>
      </c>
      <c r="C10" s="4" t="str">
        <f t="shared" si="0"/>
        <v>火</v>
      </c>
      <c r="D10" s="4" t="str">
        <f>IF(COUNTIF(祝日!$B$2:$B$28,ご提出期限早見表!B10)&gt;0,"フィリピン祝日",IF(COUNTIF(祝日!$B$31:$B$52,ご提出期限早見表!B10)&gt;0,"日本の祝日",IF(COUNTIF(祝日!$B$55:$B$60,ご提出期限早見表!B10)&gt;0,"休業日"," ")))</f>
        <v>フィリピン祝日</v>
      </c>
      <c r="E10" s="26">
        <f>WORKDAY(B10, -15, 祝日!$B$2:$B$60)</f>
        <v>45365</v>
      </c>
      <c r="F10" s="26">
        <f>WORKDAY(B10, -5, 祝日!$B$2:$B$60)</f>
        <v>45384</v>
      </c>
    </row>
    <row r="11" spans="1:6" ht="16.5">
      <c r="B11" s="10">
        <v>45392</v>
      </c>
      <c r="C11" s="4" t="str">
        <f t="shared" si="0"/>
        <v>水</v>
      </c>
      <c r="D11" s="4" t="str">
        <f>IF(COUNTIF(祝日!$B$2:$B$28,ご提出期限早見表!B11)&gt;0,"フィリピン祝日",IF(COUNTIF(祝日!$B$31:$B$52,ご提出期限早見表!B11)&gt;0,"日本の祝日",IF(COUNTIF(祝日!$B$55:$B$60,ご提出期限早見表!B11)&gt;0,"休業日"," ")))</f>
        <v>フィリピン祝日</v>
      </c>
      <c r="E11" s="26">
        <f>WORKDAY(B11, -15, 祝日!$B$2:$B$60)</f>
        <v>45365</v>
      </c>
      <c r="F11" s="26">
        <f>WORKDAY(B11, -5, 祝日!$B$2:$B$60)</f>
        <v>45384</v>
      </c>
    </row>
    <row r="12" spans="1:6" ht="16.5">
      <c r="B12" s="10">
        <v>45393</v>
      </c>
      <c r="C12" s="4" t="str">
        <f t="shared" si="0"/>
        <v>木</v>
      </c>
      <c r="D12" s="4" t="str">
        <f>IF(COUNTIF(祝日!$B$2:$B$28,ご提出期限早見表!B12)&gt;0,"フィリピン祝日",IF(COUNTIF(祝日!$B$31:$B$52,ご提出期限早見表!B12)&gt;0,"日本の祝日",IF(COUNTIF(祝日!$B$55:$B$60,ご提出期限早見表!B12)&gt;0,"休業日"," ")))</f>
        <v xml:space="preserve"> </v>
      </c>
      <c r="E12" s="26">
        <f>WORKDAY(B12, -15, 祝日!$B$2:$B$60)</f>
        <v>45365</v>
      </c>
      <c r="F12" s="26">
        <f>WORKDAY(B12, -5, 祝日!$B$2:$B$60)</f>
        <v>45384</v>
      </c>
    </row>
    <row r="13" spans="1:6" ht="16.5">
      <c r="B13" s="10">
        <v>45394</v>
      </c>
      <c r="C13" s="4" t="str">
        <f t="shared" si="0"/>
        <v>金</v>
      </c>
      <c r="D13" s="4" t="str">
        <f>IF(COUNTIF(祝日!$B$2:$B$28,ご提出期限早見表!B13)&gt;0,"フィリピン祝日",IF(COUNTIF(祝日!$B$31:$B$52,ご提出期限早見表!B13)&gt;0,"日本の祝日",IF(COUNTIF(祝日!$B$55:$B$60,ご提出期限早見表!B13)&gt;0,"休業日"," ")))</f>
        <v xml:space="preserve"> </v>
      </c>
      <c r="E13" s="26">
        <f>WORKDAY(B13, -15, 祝日!$B$2:$B$60)</f>
        <v>45366</v>
      </c>
      <c r="F13" s="26">
        <f>WORKDAY(B13, -5, 祝日!$B$2:$B$60)</f>
        <v>45385</v>
      </c>
    </row>
    <row r="14" spans="1:6" ht="16.5">
      <c r="B14" s="10">
        <v>45395</v>
      </c>
      <c r="C14" s="4" t="str">
        <f t="shared" si="0"/>
        <v>土</v>
      </c>
      <c r="D14" s="4" t="str">
        <f>IF(COUNTIF(祝日!$B$2:$B$28,ご提出期限早見表!B14)&gt;0,"フィリピン祝日",IF(COUNTIF(祝日!$B$31:$B$52,ご提出期限早見表!B14)&gt;0,"日本の祝日",IF(COUNTIF(祝日!$B$55:$B$60,ご提出期限早見表!B14)&gt;0,"休業日"," ")))</f>
        <v xml:space="preserve"> </v>
      </c>
      <c r="E14" s="26">
        <f>WORKDAY(B14, -15, 祝日!$B$2:$B$60)</f>
        <v>45369</v>
      </c>
      <c r="F14" s="26">
        <f>WORKDAY(B14, -5, 祝日!$B$2:$B$60)</f>
        <v>45386</v>
      </c>
    </row>
    <row r="15" spans="1:6" ht="16.5">
      <c r="B15" s="10">
        <v>45396</v>
      </c>
      <c r="C15" s="4" t="str">
        <f t="shared" si="0"/>
        <v>日</v>
      </c>
      <c r="D15" s="4" t="str">
        <f>IF(COUNTIF(祝日!$B$2:$B$28,ご提出期限早見表!B15)&gt;0,"フィリピン祝日",IF(COUNTIF(祝日!$B$31:$B$52,ご提出期限早見表!B15)&gt;0,"日本の祝日",IF(COUNTIF(祝日!$B$55:$B$60,ご提出期限早見表!B15)&gt;0,"休業日"," ")))</f>
        <v xml:space="preserve"> </v>
      </c>
      <c r="E15" s="26">
        <f>WORKDAY(B15, -15, 祝日!$B$2:$B$60)</f>
        <v>45369</v>
      </c>
      <c r="F15" s="26">
        <f>WORKDAY(B15, -5, 祝日!$B$2:$B$60)</f>
        <v>45386</v>
      </c>
    </row>
    <row r="16" spans="1:6" ht="16.5">
      <c r="B16" s="10">
        <v>45397</v>
      </c>
      <c r="C16" s="4" t="str">
        <f t="shared" si="0"/>
        <v>月</v>
      </c>
      <c r="D16" s="4" t="str">
        <f>IF(COUNTIF(祝日!$B$2:$B$28,ご提出期限早見表!B16)&gt;0,"フィリピン祝日",IF(COUNTIF(祝日!$B$31:$B$52,ご提出期限早見表!B16)&gt;0,"日本の祝日",IF(COUNTIF(祝日!$B$55:$B$60,ご提出期限早見表!B16)&gt;0,"休業日"," ")))</f>
        <v xml:space="preserve"> </v>
      </c>
      <c r="E16" s="26">
        <f>WORKDAY(B16, -15, 祝日!$B$2:$B$60)</f>
        <v>45369</v>
      </c>
      <c r="F16" s="26">
        <f>WORKDAY(B16, -5, 祝日!$B$2:$B$60)</f>
        <v>45386</v>
      </c>
    </row>
    <row r="17" spans="1:6" ht="16.5">
      <c r="B17" s="10">
        <v>45398</v>
      </c>
      <c r="C17" s="4" t="str">
        <f t="shared" si="0"/>
        <v>火</v>
      </c>
      <c r="D17" s="4" t="str">
        <f>IF(COUNTIF(祝日!$B$2:$B$28,ご提出期限早見表!B17)&gt;0,"フィリピン祝日",IF(COUNTIF(祝日!$B$31:$B$52,ご提出期限早見表!B17)&gt;0,"日本の祝日",IF(COUNTIF(祝日!$B$55:$B$60,ご提出期限早見表!B17)&gt;0,"休業日"," ")))</f>
        <v xml:space="preserve"> </v>
      </c>
      <c r="E17" s="26">
        <f>WORKDAY(B17, -15, 祝日!$B$2:$B$60)</f>
        <v>45370</v>
      </c>
      <c r="F17" s="26">
        <f>WORKDAY(B17, -5, 祝日!$B$2:$B$60)</f>
        <v>45387</v>
      </c>
    </row>
    <row r="18" spans="1:6" ht="16.5">
      <c r="B18" s="10">
        <v>45399</v>
      </c>
      <c r="C18" s="4" t="str">
        <f t="shared" si="0"/>
        <v>水</v>
      </c>
      <c r="D18" s="4" t="str">
        <f>IF(COUNTIF(祝日!$B$2:$B$28,ご提出期限早見表!B18)&gt;0,"フィリピン祝日",IF(COUNTIF(祝日!$B$31:$B$52,ご提出期限早見表!B18)&gt;0,"日本の祝日",IF(COUNTIF(祝日!$B$55:$B$60,ご提出期限早見表!B18)&gt;0,"休業日"," ")))</f>
        <v xml:space="preserve"> </v>
      </c>
      <c r="E18" s="26">
        <f>WORKDAY(B18, -15, 祝日!$B$2:$B$60)</f>
        <v>45372</v>
      </c>
      <c r="F18" s="26">
        <f>WORKDAY(B18, -5, 祝日!$B$2:$B$60)</f>
        <v>45390</v>
      </c>
    </row>
    <row r="19" spans="1:6" ht="16.5">
      <c r="B19" s="10">
        <v>45400</v>
      </c>
      <c r="C19" s="4" t="str">
        <f t="shared" si="0"/>
        <v>木</v>
      </c>
      <c r="D19" s="4" t="str">
        <f>IF(COUNTIF(祝日!$B$2:$B$28,ご提出期限早見表!B19)&gt;0,"フィリピン祝日",IF(COUNTIF(祝日!$B$31:$B$52,ご提出期限早見表!B19)&gt;0,"日本の祝日",IF(COUNTIF(祝日!$B$55:$B$60,ご提出期限早見表!B19)&gt;0,"休業日"," ")))</f>
        <v xml:space="preserve"> </v>
      </c>
      <c r="E19" s="26">
        <f>WORKDAY(B19, -15, 祝日!$B$2:$B$60)</f>
        <v>45373</v>
      </c>
      <c r="F19" s="26">
        <f>WORKDAY(B19, -5, 祝日!$B$2:$B$60)</f>
        <v>45393</v>
      </c>
    </row>
    <row r="20" spans="1:6" ht="16.5">
      <c r="B20" s="10">
        <v>45401</v>
      </c>
      <c r="C20" s="4" t="str">
        <f t="shared" si="0"/>
        <v>金</v>
      </c>
      <c r="D20" s="4" t="str">
        <f>IF(COUNTIF(祝日!$B$2:$B$28,ご提出期限早見表!B20)&gt;0,"フィリピン祝日",IF(COUNTIF(祝日!$B$31:$B$52,ご提出期限早見表!B20)&gt;0,"日本の祝日",IF(COUNTIF(祝日!$B$55:$B$60,ご提出期限早見表!B20)&gt;0,"休業日"," ")))</f>
        <v xml:space="preserve"> </v>
      </c>
      <c r="E20" s="26">
        <f>WORKDAY(B20, -15, 祝日!$B$2:$B$60)</f>
        <v>45376</v>
      </c>
      <c r="F20" s="26">
        <f>WORKDAY(B20, -5, 祝日!$B$2:$B$60)</f>
        <v>45394</v>
      </c>
    </row>
    <row r="21" spans="1:6" ht="16.5">
      <c r="B21" s="10">
        <v>45402</v>
      </c>
      <c r="C21" s="4" t="str">
        <f t="shared" si="0"/>
        <v>土</v>
      </c>
      <c r="D21" s="4" t="str">
        <f>IF(COUNTIF(祝日!$B$2:$B$28,ご提出期限早見表!B21)&gt;0,"フィリピン祝日",IF(COUNTIF(祝日!$B$31:$B$52,ご提出期限早見表!B21)&gt;0,"日本の祝日",IF(COUNTIF(祝日!$B$55:$B$60,ご提出期限早見表!B21)&gt;0,"休業日"," ")))</f>
        <v xml:space="preserve"> </v>
      </c>
      <c r="E21" s="26">
        <f>WORKDAY(B21, -15, 祝日!$B$2:$B$60)</f>
        <v>45377</v>
      </c>
      <c r="F21" s="26">
        <f>WORKDAY(B21, -5, 祝日!$B$2:$B$60)</f>
        <v>45397</v>
      </c>
    </row>
    <row r="22" spans="1:6" ht="16.5">
      <c r="B22" s="10">
        <v>45403</v>
      </c>
      <c r="C22" s="4" t="str">
        <f t="shared" si="0"/>
        <v>日</v>
      </c>
      <c r="D22" s="4" t="str">
        <f>IF(COUNTIF(祝日!$B$2:$B$28,ご提出期限早見表!B22)&gt;0,"フィリピン祝日",IF(COUNTIF(祝日!$B$31:$B$52,ご提出期限早見表!B22)&gt;0,"日本の祝日",IF(COUNTIF(祝日!$B$55:$B$60,ご提出期限早見表!B22)&gt;0,"休業日"," ")))</f>
        <v xml:space="preserve"> </v>
      </c>
      <c r="E22" s="26">
        <f>WORKDAY(B22, -15, 祝日!$B$2:$B$60)</f>
        <v>45377</v>
      </c>
      <c r="F22" s="26">
        <f>WORKDAY(B22, -5, 祝日!$B$2:$B$60)</f>
        <v>45397</v>
      </c>
    </row>
    <row r="23" spans="1:6" ht="16.5">
      <c r="B23" s="10">
        <v>45404</v>
      </c>
      <c r="C23" s="4" t="str">
        <f t="shared" si="0"/>
        <v>月</v>
      </c>
      <c r="D23" s="4" t="str">
        <f>IF(COUNTIF(祝日!$B$2:$B$28,ご提出期限早見表!B23)&gt;0,"フィリピン祝日",IF(COUNTIF(祝日!$B$31:$B$52,ご提出期限早見表!B23)&gt;0,"日本の祝日",IF(COUNTIF(祝日!$B$55:$B$60,ご提出期限早見表!B23)&gt;0,"休業日"," ")))</f>
        <v xml:space="preserve"> </v>
      </c>
      <c r="E23" s="26">
        <f>WORKDAY(B23, -15, 祝日!$B$2:$B$60)</f>
        <v>45377</v>
      </c>
      <c r="F23" s="26">
        <f>WORKDAY(B23, -5, 祝日!$B$2:$B$60)</f>
        <v>45397</v>
      </c>
    </row>
    <row r="24" spans="1:6" ht="16.5">
      <c r="B24" s="10">
        <v>45405</v>
      </c>
      <c r="C24" s="4" t="str">
        <f t="shared" si="0"/>
        <v>火</v>
      </c>
      <c r="D24" s="4" t="str">
        <f>IF(COUNTIF(祝日!$B$2:$B$28,ご提出期限早見表!B24)&gt;0,"フィリピン祝日",IF(COUNTIF(祝日!$B$31:$B$52,ご提出期限早見表!B24)&gt;0,"日本の祝日",IF(COUNTIF(祝日!$B$55:$B$60,ご提出期限早見表!B24)&gt;0,"休業日"," ")))</f>
        <v xml:space="preserve"> </v>
      </c>
      <c r="E24" s="26">
        <f>WORKDAY(B24, -15, 祝日!$B$2:$B$60)</f>
        <v>45378</v>
      </c>
      <c r="F24" s="26">
        <f>WORKDAY(B24, -5, 祝日!$B$2:$B$60)</f>
        <v>45398</v>
      </c>
    </row>
    <row r="25" spans="1:6" ht="16.5">
      <c r="B25" s="10">
        <v>45406</v>
      </c>
      <c r="C25" s="4" t="str">
        <f t="shared" si="0"/>
        <v>水</v>
      </c>
      <c r="D25" s="4" t="str">
        <f>IF(COUNTIF(祝日!$B$2:$B$28,ご提出期限早見表!B25)&gt;0,"フィリピン祝日",IF(COUNTIF(祝日!$B$31:$B$52,ご提出期限早見表!B25)&gt;0,"日本の祝日",IF(COUNTIF(祝日!$B$55:$B$60,ご提出期限早見表!B25)&gt;0,"休業日"," ")))</f>
        <v xml:space="preserve"> </v>
      </c>
      <c r="E25" s="26">
        <f>WORKDAY(B25, -15, 祝日!$B$2:$B$60)</f>
        <v>45383</v>
      </c>
      <c r="F25" s="26">
        <f>WORKDAY(B25, -5, 祝日!$B$2:$B$60)</f>
        <v>45399</v>
      </c>
    </row>
    <row r="26" spans="1:6" ht="16.5">
      <c r="B26" s="10">
        <v>45407</v>
      </c>
      <c r="C26" s="4" t="str">
        <f t="shared" si="0"/>
        <v>木</v>
      </c>
      <c r="D26" s="4" t="str">
        <f>IF(COUNTIF(祝日!$B$2:$B$28,ご提出期限早見表!B26)&gt;0,"フィリピン祝日",IF(COUNTIF(祝日!$B$31:$B$52,ご提出期限早見表!B26)&gt;0,"日本の祝日",IF(COUNTIF(祝日!$B$55:$B$60,ご提出期限早見表!B26)&gt;0,"休業日"," ")))</f>
        <v xml:space="preserve"> </v>
      </c>
      <c r="E26" s="26">
        <f>WORKDAY(B26, -15, 祝日!$B$2:$B$60)</f>
        <v>45384</v>
      </c>
      <c r="F26" s="26">
        <f>WORKDAY(B26, -5, 祝日!$B$2:$B$60)</f>
        <v>45400</v>
      </c>
    </row>
    <row r="27" spans="1:6" ht="16.5">
      <c r="B27" s="10">
        <v>45408</v>
      </c>
      <c r="C27" s="4" t="str">
        <f t="shared" si="0"/>
        <v>金</v>
      </c>
      <c r="D27" s="4" t="str">
        <f>IF(COUNTIF(祝日!$B$2:$B$28,ご提出期限早見表!B27)&gt;0,"フィリピン祝日",IF(COUNTIF(祝日!$B$31:$B$52,ご提出期限早見表!B27)&gt;0,"日本の祝日",IF(COUNTIF(祝日!$B$55:$B$60,ご提出期限早見表!B27)&gt;0,"休業日"," ")))</f>
        <v xml:space="preserve"> </v>
      </c>
      <c r="E27" s="26">
        <f>WORKDAY(B27, -15, 祝日!$B$2:$B$60)</f>
        <v>45385</v>
      </c>
      <c r="F27" s="26">
        <f>WORKDAY(B27, -5, 祝日!$B$2:$B$60)</f>
        <v>45401</v>
      </c>
    </row>
    <row r="28" spans="1:6" ht="16.5">
      <c r="B28" s="10">
        <v>45409</v>
      </c>
      <c r="C28" s="4" t="str">
        <f t="shared" si="0"/>
        <v>土</v>
      </c>
      <c r="D28" s="4" t="str">
        <f>IF(COUNTIF(祝日!$B$2:$B$28,ご提出期限早見表!B28)&gt;0,"フィリピン祝日",IF(COUNTIF(祝日!$B$31:$B$52,ご提出期限早見表!B28)&gt;0,"日本の祝日",IF(COUNTIF(祝日!$B$55:$B$60,ご提出期限早見表!B28)&gt;0,"休業日"," ")))</f>
        <v xml:space="preserve"> </v>
      </c>
      <c r="E28" s="26">
        <f>WORKDAY(B28, -15, 祝日!$B$2:$B$60)</f>
        <v>45386</v>
      </c>
      <c r="F28" s="26">
        <f>WORKDAY(B28, -5, 祝日!$B$2:$B$60)</f>
        <v>45404</v>
      </c>
    </row>
    <row r="29" spans="1:6" ht="16.5">
      <c r="B29" s="10">
        <v>45410</v>
      </c>
      <c r="C29" s="4" t="str">
        <f t="shared" si="0"/>
        <v>日</v>
      </c>
      <c r="D29" s="4" t="str">
        <f>IF(COUNTIF(祝日!$B$2:$B$28,ご提出期限早見表!B29)&gt;0,"フィリピン祝日",IF(COUNTIF(祝日!$B$31:$B$52,ご提出期限早見表!B29)&gt;0,"日本の祝日",IF(COUNTIF(祝日!$B$55:$B$60,ご提出期限早見表!B29)&gt;0,"休業日"," ")))</f>
        <v xml:space="preserve"> </v>
      </c>
      <c r="E29" s="26">
        <f>WORKDAY(B29, -15, 祝日!$B$2:$B$60)</f>
        <v>45386</v>
      </c>
      <c r="F29" s="26">
        <f>WORKDAY(B29, -5, 祝日!$B$2:$B$60)</f>
        <v>45404</v>
      </c>
    </row>
    <row r="30" spans="1:6" ht="16.5">
      <c r="B30" s="10">
        <v>45411</v>
      </c>
      <c r="C30" s="4" t="str">
        <f t="shared" si="0"/>
        <v>月</v>
      </c>
      <c r="D30" s="4" t="str">
        <f>IF(COUNTIF(祝日!$B$2:$B$28,ご提出期限早見表!B30)&gt;0,"フィリピン祝日",IF(COUNTIF(祝日!$B$31:$B$52,ご提出期限早見表!B30)&gt;0,"日本の祝日",IF(COUNTIF(祝日!$B$55:$B$60,ご提出期限早見表!B30)&gt;0,"休業日"," ")))</f>
        <v>日本の祝日</v>
      </c>
      <c r="E30" s="26">
        <f>WORKDAY(B30, -15, 祝日!$B$2:$B$60)</f>
        <v>45386</v>
      </c>
      <c r="F30" s="26">
        <f>WORKDAY(B30, -5, 祝日!$B$2:$B$60)</f>
        <v>45404</v>
      </c>
    </row>
    <row r="31" spans="1:6" ht="17.25" thickBot="1">
      <c r="A31" s="51"/>
      <c r="B31" s="31">
        <v>45412</v>
      </c>
      <c r="C31" s="28" t="str">
        <f t="shared" si="0"/>
        <v>火</v>
      </c>
      <c r="D31" s="28" t="str">
        <f>IF(COUNTIF(祝日!$B$2:$B$28,ご提出期限早見表!B31)&gt;0,"フィリピン祝日",IF(COUNTIF(祝日!$B$31:$B$52,ご提出期限早見表!B31)&gt;0,"日本の祝日",IF(COUNTIF(祝日!$B$55:$B$60,ご提出期限早見表!B31)&gt;0,"休業日"," ")))</f>
        <v xml:space="preserve"> </v>
      </c>
      <c r="E31" s="52">
        <f>WORKDAY(B31, -15, 祝日!$B$2:$B$60)</f>
        <v>45386</v>
      </c>
      <c r="F31" s="52">
        <f>WORKDAY(B31, -5, 祝日!$B$2:$B$60)</f>
        <v>45404</v>
      </c>
    </row>
    <row r="32" spans="1:6" ht="16.5">
      <c r="A32" s="13" t="s">
        <v>8</v>
      </c>
      <c r="B32" s="10">
        <v>45413</v>
      </c>
      <c r="C32" s="11" t="str">
        <f t="shared" si="0"/>
        <v>水</v>
      </c>
      <c r="D32" s="11" t="str">
        <f>IF(COUNTIF(祝日!$B$2:$B$28,ご提出期限早見表!B32)&gt;0,"フィリピン祝日",IF(COUNTIF(祝日!$B$31:$B$52,ご提出期限早見表!B32)&gt;0,"日本の祝日",IF(COUNTIF(祝日!$B$55:$B$60,ご提出期限早見表!B32)&gt;0,"休業日"," ")))</f>
        <v>フィリピン祝日</v>
      </c>
      <c r="E32" s="26">
        <f>WORKDAY(B32, -15, 祝日!$B$2:$B$60)</f>
        <v>45387</v>
      </c>
      <c r="F32" s="26">
        <f>WORKDAY(B32, -5, 祝日!$B$2:$B$60)</f>
        <v>45405</v>
      </c>
    </row>
    <row r="33" spans="2:6" ht="16.5">
      <c r="B33" s="10">
        <v>45414</v>
      </c>
      <c r="C33" s="11" t="str">
        <f t="shared" si="0"/>
        <v>木</v>
      </c>
      <c r="D33" s="11" t="str">
        <f>IF(COUNTIF(祝日!$B$2:$B$28,ご提出期限早見表!B33)&gt;0,"フィリピン祝日",IF(COUNTIF(祝日!$B$31:$B$52,ご提出期限早見表!B33)&gt;0,"日本の祝日",IF(COUNTIF(祝日!$B$55:$B$60,ご提出期限早見表!B33)&gt;0,"休業日"," ")))</f>
        <v xml:space="preserve"> </v>
      </c>
      <c r="E33" s="26">
        <f>WORKDAY(B33, -15, 祝日!$B$2:$B$60)</f>
        <v>45387</v>
      </c>
      <c r="F33" s="26">
        <f>WORKDAY(B33, -5, 祝日!$B$2:$B$60)</f>
        <v>45405</v>
      </c>
    </row>
    <row r="34" spans="2:6" ht="16.5">
      <c r="B34" s="10">
        <v>45415</v>
      </c>
      <c r="C34" s="4" t="str">
        <f t="shared" si="0"/>
        <v>金</v>
      </c>
      <c r="D34" s="4" t="str">
        <f>IF(COUNTIF(祝日!$B$2:$B$28,ご提出期限早見表!B34)&gt;0,"フィリピン祝日",IF(COUNTIF(祝日!$B$31:$B$52,ご提出期限早見表!B34)&gt;0,"日本の祝日",IF(COUNTIF(祝日!$B$55:$B$60,ご提出期限早見表!B34)&gt;0,"休業日"," ")))</f>
        <v>日本の祝日</v>
      </c>
      <c r="E34" s="26">
        <f>WORKDAY(B34, -15, 祝日!$B$2:$B$60)</f>
        <v>45390</v>
      </c>
      <c r="F34" s="26">
        <f>WORKDAY(B34, -5, 祝日!$B$2:$B$60)</f>
        <v>45406</v>
      </c>
    </row>
    <row r="35" spans="2:6" ht="16.5">
      <c r="B35" s="10">
        <v>45416</v>
      </c>
      <c r="C35" s="4" t="str">
        <f t="shared" si="0"/>
        <v>土</v>
      </c>
      <c r="D35" s="4" t="str">
        <f>IF(COUNTIF(祝日!$B$2:$B$28,ご提出期限早見表!B35)&gt;0,"フィリピン祝日",IF(COUNTIF(祝日!$B$31:$B$52,ご提出期限早見表!B35)&gt;0,"日本の祝日",IF(COUNTIF(祝日!$B$55:$B$60,ご提出期限早見表!B35)&gt;0,"休業日"," ")))</f>
        <v>日本の祝日</v>
      </c>
      <c r="E35" s="26">
        <f>WORKDAY(B35, -15, 祝日!$B$2:$B$60)</f>
        <v>45390</v>
      </c>
      <c r="F35" s="26">
        <f>WORKDAY(B35, -5, 祝日!$B$2:$B$60)</f>
        <v>45406</v>
      </c>
    </row>
    <row r="36" spans="2:6" ht="16.5">
      <c r="B36" s="10">
        <v>45417</v>
      </c>
      <c r="C36" s="4" t="str">
        <f t="shared" ref="C36:C99" si="1">TEXT(B36,"aaa")</f>
        <v>日</v>
      </c>
      <c r="D36" s="4" t="str">
        <f>IF(COUNTIF(祝日!$B$2:$B$28,ご提出期限早見表!B36)&gt;0,"フィリピン祝日",IF(COUNTIF(祝日!$B$31:$B$52,ご提出期限早見表!B36)&gt;0,"日本の祝日",IF(COUNTIF(祝日!$B$55:$B$60,ご提出期限早見表!B36)&gt;0,"休業日"," ")))</f>
        <v xml:space="preserve"> </v>
      </c>
      <c r="E36" s="26">
        <f>WORKDAY(B36, -15, 祝日!$B$2:$B$60)</f>
        <v>45390</v>
      </c>
      <c r="F36" s="26">
        <f>WORKDAY(B36, -5, 祝日!$B$2:$B$60)</f>
        <v>45406</v>
      </c>
    </row>
    <row r="37" spans="2:6" ht="16.5">
      <c r="B37" s="10">
        <v>45418</v>
      </c>
      <c r="C37" s="4" t="str">
        <f t="shared" si="1"/>
        <v>月</v>
      </c>
      <c r="D37" s="4" t="str">
        <f>IF(COUNTIF(祝日!$B$2:$B$28,ご提出期限早見表!B37)&gt;0,"フィリピン祝日",IF(COUNTIF(祝日!$B$31:$B$52,ご提出期限早見表!B37)&gt;0,"日本の祝日",IF(COUNTIF(祝日!$B$55:$B$60,ご提出期限早見表!B37)&gt;0,"休業日"," ")))</f>
        <v>日本の祝日</v>
      </c>
      <c r="E37" s="26">
        <f>WORKDAY(B37, -15, 祝日!$B$2:$B$60)</f>
        <v>45390</v>
      </c>
      <c r="F37" s="26">
        <f>WORKDAY(B37, -5, 祝日!$B$2:$B$60)</f>
        <v>45406</v>
      </c>
    </row>
    <row r="38" spans="2:6" ht="16.5">
      <c r="B38" s="10">
        <v>45419</v>
      </c>
      <c r="C38" s="4" t="str">
        <f t="shared" si="1"/>
        <v>火</v>
      </c>
      <c r="D38" s="4" t="str">
        <f>IF(COUNTIF(祝日!$B$2:$B$28,ご提出期限早見表!B38)&gt;0,"フィリピン祝日",IF(COUNTIF(祝日!$B$31:$B$52,ご提出期限早見表!B38)&gt;0,"日本の祝日",IF(COUNTIF(祝日!$B$55:$B$60,ご提出期限早見表!B38)&gt;0,"休業日"," ")))</f>
        <v xml:space="preserve"> </v>
      </c>
      <c r="E38" s="26">
        <f>WORKDAY(B38, -15, 祝日!$B$2:$B$60)</f>
        <v>45390</v>
      </c>
      <c r="F38" s="26">
        <f>WORKDAY(B38, -5, 祝日!$B$2:$B$60)</f>
        <v>45406</v>
      </c>
    </row>
    <row r="39" spans="2:6" ht="16.5">
      <c r="B39" s="10">
        <v>45420</v>
      </c>
      <c r="C39" s="4" t="str">
        <f t="shared" si="1"/>
        <v>水</v>
      </c>
      <c r="D39" s="4" t="str">
        <f>IF(COUNTIF(祝日!$B$2:$B$28,ご提出期限早見表!B39)&gt;0,"フィリピン祝日",IF(COUNTIF(祝日!$B$31:$B$52,ご提出期限早見表!B39)&gt;0,"日本の祝日",IF(COUNTIF(祝日!$B$55:$B$60,ご提出期限早見表!B39)&gt;0,"休業日"," ")))</f>
        <v xml:space="preserve"> </v>
      </c>
      <c r="E39" s="26">
        <f>WORKDAY(B39, -15, 祝日!$B$2:$B$60)</f>
        <v>45393</v>
      </c>
      <c r="F39" s="26">
        <f>WORKDAY(B39, -5, 祝日!$B$2:$B$60)</f>
        <v>45407</v>
      </c>
    </row>
    <row r="40" spans="2:6" ht="16.5">
      <c r="B40" s="10">
        <v>45421</v>
      </c>
      <c r="C40" s="4" t="str">
        <f t="shared" si="1"/>
        <v>木</v>
      </c>
      <c r="D40" s="4" t="str">
        <f>IF(COUNTIF(祝日!$B$2:$B$28,ご提出期限早見表!B40)&gt;0,"フィリピン祝日",IF(COUNTIF(祝日!$B$31:$B$52,ご提出期限早見表!B40)&gt;0,"日本の祝日",IF(COUNTIF(祝日!$B$55:$B$60,ご提出期限早見表!B40)&gt;0,"休業日"," ")))</f>
        <v xml:space="preserve"> </v>
      </c>
      <c r="E40" s="26">
        <f>WORKDAY(B40, -15, 祝日!$B$2:$B$60)</f>
        <v>45394</v>
      </c>
      <c r="F40" s="26">
        <f>WORKDAY(B40, -5, 祝日!$B$2:$B$60)</f>
        <v>45408</v>
      </c>
    </row>
    <row r="41" spans="2:6" ht="16.5">
      <c r="B41" s="10">
        <v>45422</v>
      </c>
      <c r="C41" s="4" t="str">
        <f t="shared" si="1"/>
        <v>金</v>
      </c>
      <c r="D41" s="4" t="str">
        <f>IF(COUNTIF(祝日!$B$2:$B$28,ご提出期限早見表!B41)&gt;0,"フィリピン祝日",IF(COUNTIF(祝日!$B$31:$B$52,ご提出期限早見表!B41)&gt;0,"日本の祝日",IF(COUNTIF(祝日!$B$55:$B$60,ご提出期限早見表!B41)&gt;0,"休業日"," ")))</f>
        <v xml:space="preserve"> </v>
      </c>
      <c r="E41" s="26">
        <f>WORKDAY(B41, -15, 祝日!$B$2:$B$60)</f>
        <v>45397</v>
      </c>
      <c r="F41" s="26">
        <f>WORKDAY(B41, -5, 祝日!$B$2:$B$60)</f>
        <v>45412</v>
      </c>
    </row>
    <row r="42" spans="2:6" ht="16.5">
      <c r="B42" s="10">
        <v>45423</v>
      </c>
      <c r="C42" s="4" t="str">
        <f t="shared" si="1"/>
        <v>土</v>
      </c>
      <c r="D42" s="4" t="str">
        <f>IF(COUNTIF(祝日!$B$2:$B$28,ご提出期限早見表!B42)&gt;0,"フィリピン祝日",IF(COUNTIF(祝日!$B$31:$B$52,ご提出期限早見表!B42)&gt;0,"日本の祝日",IF(COUNTIF(祝日!$B$55:$B$60,ご提出期限早見表!B42)&gt;0,"休業日"," ")))</f>
        <v xml:space="preserve"> </v>
      </c>
      <c r="E42" s="26">
        <f>WORKDAY(B42, -15, 祝日!$B$2:$B$60)</f>
        <v>45398</v>
      </c>
      <c r="F42" s="26">
        <f>WORKDAY(B42, -5, 祝日!$B$2:$B$60)</f>
        <v>45414</v>
      </c>
    </row>
    <row r="43" spans="2:6" ht="16.5">
      <c r="B43" s="10">
        <v>45424</v>
      </c>
      <c r="C43" s="4" t="str">
        <f t="shared" si="1"/>
        <v>日</v>
      </c>
      <c r="D43" s="4" t="str">
        <f>IF(COUNTIF(祝日!$B$2:$B$28,ご提出期限早見表!B43)&gt;0,"フィリピン祝日",IF(COUNTIF(祝日!$B$31:$B$52,ご提出期限早見表!B43)&gt;0,"日本の祝日",IF(COUNTIF(祝日!$B$55:$B$60,ご提出期限早見表!B43)&gt;0,"休業日"," ")))</f>
        <v xml:space="preserve"> </v>
      </c>
      <c r="E43" s="26">
        <f>WORKDAY(B43, -15, 祝日!$B$2:$B$60)</f>
        <v>45398</v>
      </c>
      <c r="F43" s="26">
        <f>WORKDAY(B43, -5, 祝日!$B$2:$B$60)</f>
        <v>45414</v>
      </c>
    </row>
    <row r="44" spans="2:6" ht="16.5">
      <c r="B44" s="10">
        <v>45425</v>
      </c>
      <c r="C44" s="4" t="str">
        <f t="shared" si="1"/>
        <v>月</v>
      </c>
      <c r="D44" s="4" t="str">
        <f>IF(COUNTIF(祝日!$B$2:$B$28,ご提出期限早見表!B44)&gt;0,"フィリピン祝日",IF(COUNTIF(祝日!$B$31:$B$52,ご提出期限早見表!B44)&gt;0,"日本の祝日",IF(COUNTIF(祝日!$B$55:$B$60,ご提出期限早見表!B44)&gt;0,"休業日"," ")))</f>
        <v xml:space="preserve"> </v>
      </c>
      <c r="E44" s="26">
        <f>WORKDAY(B44, -15, 祝日!$B$2:$B$60)</f>
        <v>45398</v>
      </c>
      <c r="F44" s="26">
        <f>WORKDAY(B44, -5, 祝日!$B$2:$B$60)</f>
        <v>45414</v>
      </c>
    </row>
    <row r="45" spans="2:6" ht="16.5">
      <c r="B45" s="10">
        <v>45426</v>
      </c>
      <c r="C45" s="4" t="str">
        <f t="shared" si="1"/>
        <v>火</v>
      </c>
      <c r="D45" s="4" t="str">
        <f>IF(COUNTIF(祝日!$B$2:$B$28,ご提出期限早見表!B45)&gt;0,"フィリピン祝日",IF(COUNTIF(祝日!$B$31:$B$52,ご提出期限早見表!B45)&gt;0,"日本の祝日",IF(COUNTIF(祝日!$B$55:$B$60,ご提出期限早見表!B45)&gt;0,"休業日"," ")))</f>
        <v xml:space="preserve"> </v>
      </c>
      <c r="E45" s="26">
        <f>WORKDAY(B45, -15, 祝日!$B$2:$B$60)</f>
        <v>45399</v>
      </c>
      <c r="F45" s="26">
        <f>WORKDAY(B45, -5, 祝日!$B$2:$B$60)</f>
        <v>45419</v>
      </c>
    </row>
    <row r="46" spans="2:6" ht="16.5">
      <c r="B46" s="10">
        <v>45427</v>
      </c>
      <c r="C46" s="4" t="str">
        <f t="shared" si="1"/>
        <v>水</v>
      </c>
      <c r="D46" s="4" t="str">
        <f>IF(COUNTIF(祝日!$B$2:$B$28,ご提出期限早見表!B46)&gt;0,"フィリピン祝日",IF(COUNTIF(祝日!$B$31:$B$52,ご提出期限早見表!B46)&gt;0,"日本の祝日",IF(COUNTIF(祝日!$B$55:$B$60,ご提出期限早見表!B46)&gt;0,"休業日"," ")))</f>
        <v xml:space="preserve"> </v>
      </c>
      <c r="E46" s="26">
        <f>WORKDAY(B46, -15, 祝日!$B$2:$B$60)</f>
        <v>45400</v>
      </c>
      <c r="F46" s="26">
        <f>WORKDAY(B46, -5, 祝日!$B$2:$B$60)</f>
        <v>45420</v>
      </c>
    </row>
    <row r="47" spans="2:6" ht="16.5">
      <c r="B47" s="10">
        <v>45428</v>
      </c>
      <c r="C47" s="4" t="str">
        <f t="shared" si="1"/>
        <v>木</v>
      </c>
      <c r="D47" s="4" t="str">
        <f>IF(COUNTIF(祝日!$B$2:$B$28,ご提出期限早見表!B47)&gt;0,"フィリピン祝日",IF(COUNTIF(祝日!$B$31:$B$52,ご提出期限早見表!B47)&gt;0,"日本の祝日",IF(COUNTIF(祝日!$B$55:$B$60,ご提出期限早見表!B47)&gt;0,"休業日"," ")))</f>
        <v xml:space="preserve"> </v>
      </c>
      <c r="E47" s="26">
        <f>WORKDAY(B47, -15, 祝日!$B$2:$B$60)</f>
        <v>45401</v>
      </c>
      <c r="F47" s="26">
        <f>WORKDAY(B47, -5, 祝日!$B$2:$B$60)</f>
        <v>45421</v>
      </c>
    </row>
    <row r="48" spans="2:6" ht="16.5">
      <c r="B48" s="10">
        <v>45429</v>
      </c>
      <c r="C48" s="4" t="str">
        <f t="shared" si="1"/>
        <v>金</v>
      </c>
      <c r="D48" s="4" t="str">
        <f>IF(COUNTIF(祝日!$B$2:$B$28,ご提出期限早見表!B48)&gt;0,"フィリピン祝日",IF(COUNTIF(祝日!$B$31:$B$52,ご提出期限早見表!B48)&gt;0,"日本の祝日",IF(COUNTIF(祝日!$B$55:$B$60,ご提出期限早見表!B48)&gt;0,"休業日"," ")))</f>
        <v xml:space="preserve"> </v>
      </c>
      <c r="E48" s="26">
        <f>WORKDAY(B48, -15, 祝日!$B$2:$B$60)</f>
        <v>45404</v>
      </c>
      <c r="F48" s="26">
        <f>WORKDAY(B48, -5, 祝日!$B$2:$B$60)</f>
        <v>45422</v>
      </c>
    </row>
    <row r="49" spans="1:6" ht="16.5">
      <c r="B49" s="10">
        <v>45430</v>
      </c>
      <c r="C49" s="4" t="str">
        <f t="shared" si="1"/>
        <v>土</v>
      </c>
      <c r="D49" s="4" t="str">
        <f>IF(COUNTIF(祝日!$B$2:$B$28,ご提出期限早見表!B49)&gt;0,"フィリピン祝日",IF(COUNTIF(祝日!$B$31:$B$52,ご提出期限早見表!B49)&gt;0,"日本の祝日",IF(COUNTIF(祝日!$B$55:$B$60,ご提出期限早見表!B49)&gt;0,"休業日"," ")))</f>
        <v xml:space="preserve"> </v>
      </c>
      <c r="E49" s="26">
        <f>WORKDAY(B49, -15, 祝日!$B$2:$B$60)</f>
        <v>45405</v>
      </c>
      <c r="F49" s="26">
        <f>WORKDAY(B49, -5, 祝日!$B$2:$B$60)</f>
        <v>45425</v>
      </c>
    </row>
    <row r="50" spans="1:6" ht="16.5">
      <c r="B50" s="10">
        <v>45431</v>
      </c>
      <c r="C50" s="4" t="str">
        <f t="shared" si="1"/>
        <v>日</v>
      </c>
      <c r="D50" s="4" t="str">
        <f>IF(COUNTIF(祝日!$B$2:$B$28,ご提出期限早見表!B50)&gt;0,"フィリピン祝日",IF(COUNTIF(祝日!$B$31:$B$52,ご提出期限早見表!B50)&gt;0,"日本の祝日",IF(COUNTIF(祝日!$B$55:$B$60,ご提出期限早見表!B50)&gt;0,"休業日"," ")))</f>
        <v xml:space="preserve"> </v>
      </c>
      <c r="E50" s="26">
        <f>WORKDAY(B50, -15, 祝日!$B$2:$B$60)</f>
        <v>45405</v>
      </c>
      <c r="F50" s="26">
        <f>WORKDAY(B50, -5, 祝日!$B$2:$B$60)</f>
        <v>45425</v>
      </c>
    </row>
    <row r="51" spans="1:6" ht="16.5">
      <c r="B51" s="10">
        <v>45432</v>
      </c>
      <c r="C51" s="4" t="str">
        <f t="shared" si="1"/>
        <v>月</v>
      </c>
      <c r="D51" s="4" t="str">
        <f>IF(COUNTIF(祝日!$B$2:$B$28,ご提出期限早見表!B51)&gt;0,"フィリピン祝日",IF(COUNTIF(祝日!$B$31:$B$52,ご提出期限早見表!B51)&gt;0,"日本の祝日",IF(COUNTIF(祝日!$B$55:$B$60,ご提出期限早見表!B51)&gt;0,"休業日"," ")))</f>
        <v xml:space="preserve"> </v>
      </c>
      <c r="E51" s="26">
        <f>WORKDAY(B51, -15, 祝日!$B$2:$B$60)</f>
        <v>45405</v>
      </c>
      <c r="F51" s="26">
        <f>WORKDAY(B51, -5, 祝日!$B$2:$B$60)</f>
        <v>45425</v>
      </c>
    </row>
    <row r="52" spans="1:6" ht="16.5">
      <c r="B52" s="10">
        <v>45433</v>
      </c>
      <c r="C52" s="4" t="str">
        <f t="shared" si="1"/>
        <v>火</v>
      </c>
      <c r="D52" s="4" t="str">
        <f>IF(COUNTIF(祝日!$B$2:$B$28,ご提出期限早見表!B52)&gt;0,"フィリピン祝日",IF(COUNTIF(祝日!$B$31:$B$52,ご提出期限早見表!B52)&gt;0,"日本の祝日",IF(COUNTIF(祝日!$B$55:$B$60,ご提出期限早見表!B52)&gt;0,"休業日"," ")))</f>
        <v xml:space="preserve"> </v>
      </c>
      <c r="E52" s="26">
        <f>WORKDAY(B52, -15, 祝日!$B$2:$B$60)</f>
        <v>45406</v>
      </c>
      <c r="F52" s="26">
        <f>WORKDAY(B52, -5, 祝日!$B$2:$B$60)</f>
        <v>45426</v>
      </c>
    </row>
    <row r="53" spans="1:6" ht="16.5">
      <c r="B53" s="10">
        <v>45434</v>
      </c>
      <c r="C53" s="4" t="str">
        <f t="shared" si="1"/>
        <v>水</v>
      </c>
      <c r="D53" s="4" t="str">
        <f>IF(COUNTIF(祝日!$B$2:$B$28,ご提出期限早見表!B53)&gt;0,"フィリピン祝日",IF(COUNTIF(祝日!$B$31:$B$52,ご提出期限早見表!B53)&gt;0,"日本の祝日",IF(COUNTIF(祝日!$B$55:$B$60,ご提出期限早見表!B53)&gt;0,"休業日"," ")))</f>
        <v xml:space="preserve"> </v>
      </c>
      <c r="E53" s="26">
        <f>WORKDAY(B53, -15, 祝日!$B$2:$B$60)</f>
        <v>45407</v>
      </c>
      <c r="F53" s="26">
        <f>WORKDAY(B53, -5, 祝日!$B$2:$B$60)</f>
        <v>45427</v>
      </c>
    </row>
    <row r="54" spans="1:6" ht="16.5">
      <c r="B54" s="10">
        <v>45435</v>
      </c>
      <c r="C54" s="4" t="str">
        <f t="shared" si="1"/>
        <v>木</v>
      </c>
      <c r="D54" s="4" t="str">
        <f>IF(COUNTIF(祝日!$B$2:$B$28,ご提出期限早見表!B54)&gt;0,"フィリピン祝日",IF(COUNTIF(祝日!$B$31:$B$52,ご提出期限早見表!B54)&gt;0,"日本の祝日",IF(COUNTIF(祝日!$B$55:$B$60,ご提出期限早見表!B54)&gt;0,"休業日"," ")))</f>
        <v xml:space="preserve"> </v>
      </c>
      <c r="E54" s="26">
        <f>WORKDAY(B54, -15, 祝日!$B$2:$B$60)</f>
        <v>45408</v>
      </c>
      <c r="F54" s="26">
        <f>WORKDAY(B54, -5, 祝日!$B$2:$B$60)</f>
        <v>45428</v>
      </c>
    </row>
    <row r="55" spans="1:6" ht="16.5">
      <c r="B55" s="10">
        <v>45436</v>
      </c>
      <c r="C55" s="4" t="str">
        <f t="shared" si="1"/>
        <v>金</v>
      </c>
      <c r="D55" s="4" t="str">
        <f>IF(COUNTIF(祝日!$B$2:$B$28,ご提出期限早見表!B55)&gt;0,"フィリピン祝日",IF(COUNTIF(祝日!$B$31:$B$52,ご提出期限早見表!B55)&gt;0,"日本の祝日",IF(COUNTIF(祝日!$B$55:$B$60,ご提出期限早見表!B55)&gt;0,"休業日"," ")))</f>
        <v xml:space="preserve"> </v>
      </c>
      <c r="E55" s="26">
        <f>WORKDAY(B55, -15, 祝日!$B$2:$B$60)</f>
        <v>45412</v>
      </c>
      <c r="F55" s="26">
        <f>WORKDAY(B55, -5, 祝日!$B$2:$B$60)</f>
        <v>45429</v>
      </c>
    </row>
    <row r="56" spans="1:6" ht="16.5">
      <c r="B56" s="10">
        <v>45437</v>
      </c>
      <c r="C56" s="4" t="str">
        <f t="shared" si="1"/>
        <v>土</v>
      </c>
      <c r="D56" s="4" t="str">
        <f>IF(COUNTIF(祝日!$B$2:$B$28,ご提出期限早見表!B56)&gt;0,"フィリピン祝日",IF(COUNTIF(祝日!$B$31:$B$52,ご提出期限早見表!B56)&gt;0,"日本の祝日",IF(COUNTIF(祝日!$B$55:$B$60,ご提出期限早見表!B56)&gt;0,"休業日"," ")))</f>
        <v xml:space="preserve"> </v>
      </c>
      <c r="E56" s="26">
        <f>WORKDAY(B56, -15, 祝日!$B$2:$B$60)</f>
        <v>45414</v>
      </c>
      <c r="F56" s="26">
        <f>WORKDAY(B56, -5, 祝日!$B$2:$B$60)</f>
        <v>45432</v>
      </c>
    </row>
    <row r="57" spans="1:6" ht="16.5">
      <c r="B57" s="10">
        <v>45438</v>
      </c>
      <c r="C57" s="4" t="str">
        <f t="shared" si="1"/>
        <v>日</v>
      </c>
      <c r="D57" s="4" t="str">
        <f>IF(COUNTIF(祝日!$B$2:$B$28,ご提出期限早見表!B57)&gt;0,"フィリピン祝日",IF(COUNTIF(祝日!$B$31:$B$52,ご提出期限早見表!B57)&gt;0,"日本の祝日",IF(COUNTIF(祝日!$B$55:$B$60,ご提出期限早見表!B57)&gt;0,"休業日"," ")))</f>
        <v xml:space="preserve"> </v>
      </c>
      <c r="E57" s="26">
        <f>WORKDAY(B57, -15, 祝日!$B$2:$B$60)</f>
        <v>45414</v>
      </c>
      <c r="F57" s="26">
        <f>WORKDAY(B57, -5, 祝日!$B$2:$B$60)</f>
        <v>45432</v>
      </c>
    </row>
    <row r="58" spans="1:6" ht="16.5">
      <c r="B58" s="10">
        <v>45439</v>
      </c>
      <c r="C58" s="4" t="str">
        <f t="shared" si="1"/>
        <v>月</v>
      </c>
      <c r="D58" s="4" t="str">
        <f>IF(COUNTIF(祝日!$B$2:$B$28,ご提出期限早見表!B58)&gt;0,"フィリピン祝日",IF(COUNTIF(祝日!$B$31:$B$52,ご提出期限早見表!B58)&gt;0,"日本の祝日",IF(COUNTIF(祝日!$B$55:$B$60,ご提出期限早見表!B58)&gt;0,"休業日"," ")))</f>
        <v xml:space="preserve"> </v>
      </c>
      <c r="E58" s="26">
        <f>WORKDAY(B58, -15, 祝日!$B$2:$B$60)</f>
        <v>45414</v>
      </c>
      <c r="F58" s="26">
        <f>WORKDAY(B58, -5, 祝日!$B$2:$B$60)</f>
        <v>45432</v>
      </c>
    </row>
    <row r="59" spans="1:6" ht="16.5">
      <c r="B59" s="10">
        <v>45440</v>
      </c>
      <c r="C59" s="4" t="str">
        <f t="shared" si="1"/>
        <v>火</v>
      </c>
      <c r="D59" s="4" t="str">
        <f>IF(COUNTIF(祝日!$B$2:$B$28,ご提出期限早見表!B59)&gt;0,"フィリピン祝日",IF(COUNTIF(祝日!$B$31:$B$52,ご提出期限早見表!B59)&gt;0,"日本の祝日",IF(COUNTIF(祝日!$B$55:$B$60,ご提出期限早見表!B59)&gt;0,"休業日"," ")))</f>
        <v xml:space="preserve"> </v>
      </c>
      <c r="E59" s="26">
        <f>WORKDAY(B59, -15, 祝日!$B$2:$B$60)</f>
        <v>45419</v>
      </c>
      <c r="F59" s="26">
        <f>WORKDAY(B59, -5, 祝日!$B$2:$B$60)</f>
        <v>45433</v>
      </c>
    </row>
    <row r="60" spans="1:6" ht="16.5">
      <c r="B60" s="10">
        <v>45441</v>
      </c>
      <c r="C60" s="4" t="str">
        <f t="shared" si="1"/>
        <v>水</v>
      </c>
      <c r="D60" s="4" t="str">
        <f>IF(COUNTIF(祝日!$B$2:$B$28,ご提出期限早見表!B60)&gt;0,"フィリピン祝日",IF(COUNTIF(祝日!$B$31:$B$52,ご提出期限早見表!B60)&gt;0,"日本の祝日",IF(COUNTIF(祝日!$B$55:$B$60,ご提出期限早見表!B60)&gt;0,"休業日"," ")))</f>
        <v xml:space="preserve"> </v>
      </c>
      <c r="E60" s="26">
        <f>WORKDAY(B60, -15, 祝日!$B$2:$B$60)</f>
        <v>45420</v>
      </c>
      <c r="F60" s="26">
        <f>WORKDAY(B60, -5, 祝日!$B$2:$B$60)</f>
        <v>45434</v>
      </c>
    </row>
    <row r="61" spans="1:6" ht="16.5">
      <c r="B61" s="10">
        <v>45442</v>
      </c>
      <c r="C61" s="4" t="str">
        <f t="shared" si="1"/>
        <v>木</v>
      </c>
      <c r="D61" s="4" t="str">
        <f>IF(COUNTIF(祝日!$B$2:$B$28,ご提出期限早見表!B61)&gt;0,"フィリピン祝日",IF(COUNTIF(祝日!$B$31:$B$52,ご提出期限早見表!B61)&gt;0,"日本の祝日",IF(COUNTIF(祝日!$B$55:$B$60,ご提出期限早見表!B61)&gt;0,"休業日"," ")))</f>
        <v xml:space="preserve"> </v>
      </c>
      <c r="E61" s="26">
        <f>WORKDAY(B61, -15, 祝日!$B$2:$B$60)</f>
        <v>45421</v>
      </c>
      <c r="F61" s="26">
        <f>WORKDAY(B61, -5, 祝日!$B$2:$B$60)</f>
        <v>45435</v>
      </c>
    </row>
    <row r="62" spans="1:6" ht="17.25" thickBot="1">
      <c r="A62" s="51"/>
      <c r="B62" s="31">
        <v>45443</v>
      </c>
      <c r="C62" s="28" t="str">
        <f t="shared" si="1"/>
        <v>金</v>
      </c>
      <c r="D62" s="28" t="str">
        <f>IF(COUNTIF(祝日!$B$2:$B$28,ご提出期限早見表!B62)&gt;0,"フィリピン祝日",IF(COUNTIF(祝日!$B$31:$B$52,ご提出期限早見表!B62)&gt;0,"日本の祝日",IF(COUNTIF(祝日!$B$55:$B$60,ご提出期限早見表!B62)&gt;0,"休業日"," ")))</f>
        <v xml:space="preserve"> </v>
      </c>
      <c r="E62" s="52">
        <f>WORKDAY(B62, -15, 祝日!$B$2:$B$60)</f>
        <v>45422</v>
      </c>
      <c r="F62" s="52">
        <f>WORKDAY(B62, -5, 祝日!$B$2:$B$60)</f>
        <v>45436</v>
      </c>
    </row>
    <row r="63" spans="1:6" ht="16.5">
      <c r="A63" s="12" t="s">
        <v>9</v>
      </c>
      <c r="B63" s="10">
        <v>45444</v>
      </c>
      <c r="C63" s="11" t="str">
        <f t="shared" si="1"/>
        <v>土</v>
      </c>
      <c r="D63" s="11" t="str">
        <f>IF(COUNTIF(祝日!$B$2:$B$28,ご提出期限早見表!B63)&gt;0,"フィリピン祝日",IF(COUNTIF(祝日!$B$31:$B$52,ご提出期限早見表!B63)&gt;0,"日本の祝日",IF(COUNTIF(祝日!$B$55:$B$60,ご提出期限早見表!B63)&gt;0,"休業日"," ")))</f>
        <v xml:space="preserve"> </v>
      </c>
      <c r="E63" s="26">
        <f>WORKDAY(B63, -15, 祝日!$B$2:$B$60)</f>
        <v>45425</v>
      </c>
      <c r="F63" s="26">
        <f>WORKDAY(B63, -5, 祝日!$B$2:$B$60)</f>
        <v>45439</v>
      </c>
    </row>
    <row r="64" spans="1:6" ht="16.5">
      <c r="B64" s="10">
        <v>45445</v>
      </c>
      <c r="C64" s="11" t="str">
        <f t="shared" si="1"/>
        <v>日</v>
      </c>
      <c r="D64" s="11" t="str">
        <f>IF(COUNTIF(祝日!$B$2:$B$28,ご提出期限早見表!B64)&gt;0,"フィリピン祝日",IF(COUNTIF(祝日!$B$31:$B$52,ご提出期限早見表!B64)&gt;0,"日本の祝日",IF(COUNTIF(祝日!$B$55:$B$60,ご提出期限早見表!B64)&gt;0,"休業日"," ")))</f>
        <v xml:space="preserve"> </v>
      </c>
      <c r="E64" s="26">
        <f>WORKDAY(B64, -15, 祝日!$B$2:$B$60)</f>
        <v>45425</v>
      </c>
      <c r="F64" s="26">
        <f>WORKDAY(B64, -5, 祝日!$B$2:$B$60)</f>
        <v>45439</v>
      </c>
    </row>
    <row r="65" spans="2:6" ht="16.5">
      <c r="B65" s="10">
        <v>45446</v>
      </c>
      <c r="C65" s="4" t="str">
        <f t="shared" si="1"/>
        <v>月</v>
      </c>
      <c r="D65" s="4" t="str">
        <f>IF(COUNTIF(祝日!$B$2:$B$28,ご提出期限早見表!B65)&gt;0,"フィリピン祝日",IF(COUNTIF(祝日!$B$31:$B$52,ご提出期限早見表!B65)&gt;0,"日本の祝日",IF(COUNTIF(祝日!$B$55:$B$60,ご提出期限早見表!B65)&gt;0,"休業日"," ")))</f>
        <v xml:space="preserve"> </v>
      </c>
      <c r="E65" s="26">
        <f>WORKDAY(B65, -15, 祝日!$B$2:$B$60)</f>
        <v>45425</v>
      </c>
      <c r="F65" s="26">
        <f>WORKDAY(B65, -5, 祝日!$B$2:$B$60)</f>
        <v>45439</v>
      </c>
    </row>
    <row r="66" spans="2:6" ht="16.5">
      <c r="B66" s="10">
        <v>45447</v>
      </c>
      <c r="C66" s="4" t="str">
        <f t="shared" si="1"/>
        <v>火</v>
      </c>
      <c r="D66" s="4" t="str">
        <f>IF(COUNTIF(祝日!$B$2:$B$28,ご提出期限早見表!B66)&gt;0,"フィリピン祝日",IF(COUNTIF(祝日!$B$31:$B$52,ご提出期限早見表!B66)&gt;0,"日本の祝日",IF(COUNTIF(祝日!$B$55:$B$60,ご提出期限早見表!B66)&gt;0,"休業日"," ")))</f>
        <v xml:space="preserve"> </v>
      </c>
      <c r="E66" s="26">
        <f>WORKDAY(B66, -15, 祝日!$B$2:$B$60)</f>
        <v>45426</v>
      </c>
      <c r="F66" s="26">
        <f>WORKDAY(B66, -5, 祝日!$B$2:$B$60)</f>
        <v>45440</v>
      </c>
    </row>
    <row r="67" spans="2:6" ht="16.5">
      <c r="B67" s="10">
        <v>45448</v>
      </c>
      <c r="C67" s="4" t="str">
        <f t="shared" si="1"/>
        <v>水</v>
      </c>
      <c r="D67" s="4" t="str">
        <f>IF(COUNTIF(祝日!$B$2:$B$28,ご提出期限早見表!B67)&gt;0,"フィリピン祝日",IF(COUNTIF(祝日!$B$31:$B$52,ご提出期限早見表!B67)&gt;0,"日本の祝日",IF(COUNTIF(祝日!$B$55:$B$60,ご提出期限早見表!B67)&gt;0,"休業日"," ")))</f>
        <v xml:space="preserve"> </v>
      </c>
      <c r="E67" s="26">
        <f>WORKDAY(B67, -15, 祝日!$B$2:$B$60)</f>
        <v>45427</v>
      </c>
      <c r="F67" s="26">
        <f>WORKDAY(B67, -5, 祝日!$B$2:$B$60)</f>
        <v>45441</v>
      </c>
    </row>
    <row r="68" spans="2:6" ht="16.5">
      <c r="B68" s="10">
        <v>45449</v>
      </c>
      <c r="C68" s="4" t="str">
        <f t="shared" si="1"/>
        <v>木</v>
      </c>
      <c r="D68" s="4" t="str">
        <f>IF(COUNTIF(祝日!$B$2:$B$28,ご提出期限早見表!B68)&gt;0,"フィリピン祝日",IF(COUNTIF(祝日!$B$31:$B$52,ご提出期限早見表!B68)&gt;0,"日本の祝日",IF(COUNTIF(祝日!$B$55:$B$60,ご提出期限早見表!B68)&gt;0,"休業日"," ")))</f>
        <v xml:space="preserve"> </v>
      </c>
      <c r="E68" s="26">
        <f>WORKDAY(B68, -15, 祝日!$B$2:$B$60)</f>
        <v>45428</v>
      </c>
      <c r="F68" s="26">
        <f>WORKDAY(B68, -5, 祝日!$B$2:$B$60)</f>
        <v>45442</v>
      </c>
    </row>
    <row r="69" spans="2:6" ht="16.5">
      <c r="B69" s="10">
        <v>45450</v>
      </c>
      <c r="C69" s="4" t="str">
        <f t="shared" si="1"/>
        <v>金</v>
      </c>
      <c r="D69" s="4" t="str">
        <f>IF(COUNTIF(祝日!$B$2:$B$28,ご提出期限早見表!B69)&gt;0,"フィリピン祝日",IF(COUNTIF(祝日!$B$31:$B$52,ご提出期限早見表!B69)&gt;0,"日本の祝日",IF(COUNTIF(祝日!$B$55:$B$60,ご提出期限早見表!B69)&gt;0,"休業日"," ")))</f>
        <v xml:space="preserve"> </v>
      </c>
      <c r="E69" s="26">
        <f>WORKDAY(B69, -15, 祝日!$B$2:$B$60)</f>
        <v>45429</v>
      </c>
      <c r="F69" s="26">
        <f>WORKDAY(B69, -5, 祝日!$B$2:$B$60)</f>
        <v>45443</v>
      </c>
    </row>
    <row r="70" spans="2:6" ht="16.5">
      <c r="B70" s="10">
        <v>45451</v>
      </c>
      <c r="C70" s="4" t="str">
        <f t="shared" si="1"/>
        <v>土</v>
      </c>
      <c r="D70" s="4" t="str">
        <f>IF(COUNTIF(祝日!$B$2:$B$28,ご提出期限早見表!B70)&gt;0,"フィリピン祝日",IF(COUNTIF(祝日!$B$31:$B$52,ご提出期限早見表!B70)&gt;0,"日本の祝日",IF(COUNTIF(祝日!$B$55:$B$60,ご提出期限早見表!B70)&gt;0,"休業日"," ")))</f>
        <v xml:space="preserve"> </v>
      </c>
      <c r="E70" s="26">
        <f>WORKDAY(B70, -15, 祝日!$B$2:$B$60)</f>
        <v>45432</v>
      </c>
      <c r="F70" s="26">
        <f>WORKDAY(B70, -5, 祝日!$B$2:$B$60)</f>
        <v>45446</v>
      </c>
    </row>
    <row r="71" spans="2:6" ht="16.5">
      <c r="B71" s="10">
        <v>45452</v>
      </c>
      <c r="C71" s="4" t="str">
        <f t="shared" si="1"/>
        <v>日</v>
      </c>
      <c r="D71" s="4" t="str">
        <f>IF(COUNTIF(祝日!$B$2:$B$28,ご提出期限早見表!B71)&gt;0,"フィリピン祝日",IF(COUNTIF(祝日!$B$31:$B$52,ご提出期限早見表!B71)&gt;0,"日本の祝日",IF(COUNTIF(祝日!$B$55:$B$60,ご提出期限早見表!B71)&gt;0,"休業日"," ")))</f>
        <v xml:space="preserve"> </v>
      </c>
      <c r="E71" s="26">
        <f>WORKDAY(B71, -15, 祝日!$B$2:$B$60)</f>
        <v>45432</v>
      </c>
      <c r="F71" s="26">
        <f>WORKDAY(B71, -5, 祝日!$B$2:$B$60)</f>
        <v>45446</v>
      </c>
    </row>
    <row r="72" spans="2:6" ht="16.5">
      <c r="B72" s="10">
        <v>45453</v>
      </c>
      <c r="C72" s="4" t="str">
        <f t="shared" si="1"/>
        <v>月</v>
      </c>
      <c r="D72" s="4" t="str">
        <f>IF(COUNTIF(祝日!$B$2:$B$28,ご提出期限早見表!B72)&gt;0,"フィリピン祝日",IF(COUNTIF(祝日!$B$31:$B$52,ご提出期限早見表!B72)&gt;0,"日本の祝日",IF(COUNTIF(祝日!$B$55:$B$60,ご提出期限早見表!B72)&gt;0,"休業日"," ")))</f>
        <v xml:space="preserve"> </v>
      </c>
      <c r="E72" s="26">
        <f>WORKDAY(B72, -15, 祝日!$B$2:$B$60)</f>
        <v>45432</v>
      </c>
      <c r="F72" s="26">
        <f>WORKDAY(B72, -5, 祝日!$B$2:$B$60)</f>
        <v>45446</v>
      </c>
    </row>
    <row r="73" spans="2:6" ht="16.5">
      <c r="B73" s="10">
        <v>45454</v>
      </c>
      <c r="C73" s="4" t="str">
        <f t="shared" si="1"/>
        <v>火</v>
      </c>
      <c r="D73" s="4" t="str">
        <f>IF(COUNTIF(祝日!$B$2:$B$28,ご提出期限早見表!B73)&gt;0,"フィリピン祝日",IF(COUNTIF(祝日!$B$31:$B$52,ご提出期限早見表!B73)&gt;0,"日本の祝日",IF(COUNTIF(祝日!$B$55:$B$60,ご提出期限早見表!B73)&gt;0,"休業日"," ")))</f>
        <v xml:space="preserve"> </v>
      </c>
      <c r="E73" s="26">
        <f>WORKDAY(B73, -15, 祝日!$B$2:$B$60)</f>
        <v>45433</v>
      </c>
      <c r="F73" s="26">
        <f>WORKDAY(B73, -5, 祝日!$B$2:$B$60)</f>
        <v>45447</v>
      </c>
    </row>
    <row r="74" spans="2:6" ht="16.5">
      <c r="B74" s="10">
        <v>45455</v>
      </c>
      <c r="C74" s="4" t="str">
        <f t="shared" si="1"/>
        <v>水</v>
      </c>
      <c r="D74" s="4" t="str">
        <f>IF(COUNTIF(祝日!$B$2:$B$28,ご提出期限早見表!B74)&gt;0,"フィリピン祝日",IF(COUNTIF(祝日!$B$31:$B$52,ご提出期限早見表!B74)&gt;0,"日本の祝日",IF(COUNTIF(祝日!$B$55:$B$60,ご提出期限早見表!B74)&gt;0,"休業日"," ")))</f>
        <v>フィリピン祝日</v>
      </c>
      <c r="E74" s="26">
        <f>WORKDAY(B74, -15, 祝日!$B$2:$B$60)</f>
        <v>45434</v>
      </c>
      <c r="F74" s="26">
        <f>WORKDAY(B74, -5, 祝日!$B$2:$B$60)</f>
        <v>45448</v>
      </c>
    </row>
    <row r="75" spans="2:6" ht="16.5">
      <c r="B75" s="10">
        <v>45456</v>
      </c>
      <c r="C75" s="4" t="str">
        <f t="shared" si="1"/>
        <v>木</v>
      </c>
      <c r="D75" s="4" t="str">
        <f>IF(COUNTIF(祝日!$B$2:$B$28,ご提出期限早見表!B75)&gt;0,"フィリピン祝日",IF(COUNTIF(祝日!$B$31:$B$52,ご提出期限早見表!B75)&gt;0,"日本の祝日",IF(COUNTIF(祝日!$B$55:$B$60,ご提出期限早見表!B75)&gt;0,"休業日"," ")))</f>
        <v xml:space="preserve"> </v>
      </c>
      <c r="E75" s="26">
        <f>WORKDAY(B75, -15, 祝日!$B$2:$B$60)</f>
        <v>45434</v>
      </c>
      <c r="F75" s="26">
        <f>WORKDAY(B75, -5, 祝日!$B$2:$B$60)</f>
        <v>45448</v>
      </c>
    </row>
    <row r="76" spans="2:6" ht="16.5">
      <c r="B76" s="10">
        <v>45457</v>
      </c>
      <c r="C76" s="4" t="str">
        <f t="shared" si="1"/>
        <v>金</v>
      </c>
      <c r="D76" s="4" t="str">
        <f>IF(COUNTIF(祝日!$B$2:$B$28,ご提出期限早見表!B76)&gt;0,"フィリピン祝日",IF(COUNTIF(祝日!$B$31:$B$52,ご提出期限早見表!B76)&gt;0,"日本の祝日",IF(COUNTIF(祝日!$B$55:$B$60,ご提出期限早見表!B76)&gt;0,"休業日"," ")))</f>
        <v xml:space="preserve"> </v>
      </c>
      <c r="E76" s="26">
        <f>WORKDAY(B76, -15, 祝日!$B$2:$B$60)</f>
        <v>45435</v>
      </c>
      <c r="F76" s="26">
        <f>WORKDAY(B76, -5, 祝日!$B$2:$B$60)</f>
        <v>45449</v>
      </c>
    </row>
    <row r="77" spans="2:6" ht="16.5">
      <c r="B77" s="10">
        <v>45458</v>
      </c>
      <c r="C77" s="4" t="str">
        <f t="shared" si="1"/>
        <v>土</v>
      </c>
      <c r="D77" s="4" t="str">
        <f>IF(COUNTIF(祝日!$B$2:$B$28,ご提出期限早見表!B77)&gt;0,"フィリピン祝日",IF(COUNTIF(祝日!$B$31:$B$52,ご提出期限早見表!B77)&gt;0,"日本の祝日",IF(COUNTIF(祝日!$B$55:$B$60,ご提出期限早見表!B77)&gt;0,"休業日"," ")))</f>
        <v xml:space="preserve"> </v>
      </c>
      <c r="E77" s="26">
        <f>WORKDAY(B77, -15, 祝日!$B$2:$B$60)</f>
        <v>45436</v>
      </c>
      <c r="F77" s="26">
        <f>WORKDAY(B77, -5, 祝日!$B$2:$B$60)</f>
        <v>45450</v>
      </c>
    </row>
    <row r="78" spans="2:6" ht="16.5">
      <c r="B78" s="10">
        <v>45459</v>
      </c>
      <c r="C78" s="4" t="str">
        <f t="shared" si="1"/>
        <v>日</v>
      </c>
      <c r="D78" s="4" t="str">
        <f>IF(COUNTIF(祝日!$B$2:$B$28,ご提出期限早見表!B78)&gt;0,"フィリピン祝日",IF(COUNTIF(祝日!$B$31:$B$52,ご提出期限早見表!B78)&gt;0,"日本の祝日",IF(COUNTIF(祝日!$B$55:$B$60,ご提出期限早見表!B78)&gt;0,"休業日"," ")))</f>
        <v xml:space="preserve"> </v>
      </c>
      <c r="E78" s="26">
        <f>WORKDAY(B78, -15, 祝日!$B$2:$B$60)</f>
        <v>45436</v>
      </c>
      <c r="F78" s="26">
        <f>WORKDAY(B78, -5, 祝日!$B$2:$B$60)</f>
        <v>45450</v>
      </c>
    </row>
    <row r="79" spans="2:6" ht="16.5">
      <c r="B79" s="10">
        <v>45460</v>
      </c>
      <c r="C79" s="4" t="str">
        <f t="shared" si="1"/>
        <v>月</v>
      </c>
      <c r="D79" s="4" t="str">
        <f>IF(COUNTIF(祝日!$B$2:$B$28,ご提出期限早見表!B79)&gt;0,"フィリピン祝日",IF(COUNTIF(祝日!$B$31:$B$52,ご提出期限早見表!B79)&gt;0,"日本の祝日",IF(COUNTIF(祝日!$B$55:$B$60,ご提出期限早見表!B79)&gt;0,"休業日"," ")))</f>
        <v>フィリピン祝日</v>
      </c>
      <c r="E79" s="26">
        <f>WORKDAY(B79, -15, 祝日!$B$2:$B$60)</f>
        <v>45436</v>
      </c>
      <c r="F79" s="26">
        <f>WORKDAY(B79, -5, 祝日!$B$2:$B$60)</f>
        <v>45450</v>
      </c>
    </row>
    <row r="80" spans="2:6" ht="16.5">
      <c r="B80" s="10">
        <v>45461</v>
      </c>
      <c r="C80" s="4" t="str">
        <f t="shared" si="1"/>
        <v>火</v>
      </c>
      <c r="D80" s="4" t="str">
        <f>IF(COUNTIF(祝日!$B$2:$B$28,ご提出期限早見表!B80)&gt;0,"フィリピン祝日",IF(COUNTIF(祝日!$B$31:$B$52,ご提出期限早見表!B80)&gt;0,"日本の祝日",IF(COUNTIF(祝日!$B$55:$B$60,ご提出期限早見表!B80)&gt;0,"休業日"," ")))</f>
        <v xml:space="preserve"> </v>
      </c>
      <c r="E80" s="26">
        <f>WORKDAY(B80, -15, 祝日!$B$2:$B$60)</f>
        <v>45436</v>
      </c>
      <c r="F80" s="26">
        <f>WORKDAY(B80, -5, 祝日!$B$2:$B$60)</f>
        <v>45450</v>
      </c>
    </row>
    <row r="81" spans="1:6" ht="16.5">
      <c r="B81" s="10">
        <v>45462</v>
      </c>
      <c r="C81" s="4" t="str">
        <f t="shared" si="1"/>
        <v>水</v>
      </c>
      <c r="D81" s="4" t="str">
        <f>IF(COUNTIF(祝日!$B$2:$B$28,ご提出期限早見表!B81)&gt;0,"フィリピン祝日",IF(COUNTIF(祝日!$B$31:$B$52,ご提出期限早見表!B81)&gt;0,"日本の祝日",IF(COUNTIF(祝日!$B$55:$B$60,ご提出期限早見表!B81)&gt;0,"休業日"," ")))</f>
        <v xml:space="preserve"> </v>
      </c>
      <c r="E81" s="26">
        <f>WORKDAY(B81, -15, 祝日!$B$2:$B$60)</f>
        <v>45439</v>
      </c>
      <c r="F81" s="26">
        <f>WORKDAY(B81, -5, 祝日!$B$2:$B$60)</f>
        <v>45453</v>
      </c>
    </row>
    <row r="82" spans="1:6" ht="16.5">
      <c r="B82" s="10">
        <v>45463</v>
      </c>
      <c r="C82" s="4" t="str">
        <f t="shared" si="1"/>
        <v>木</v>
      </c>
      <c r="D82" s="4" t="str">
        <f>IF(COUNTIF(祝日!$B$2:$B$28,ご提出期限早見表!B82)&gt;0,"フィリピン祝日",IF(COUNTIF(祝日!$B$31:$B$52,ご提出期限早見表!B82)&gt;0,"日本の祝日",IF(COUNTIF(祝日!$B$55:$B$60,ご提出期限早見表!B82)&gt;0,"休業日"," ")))</f>
        <v xml:space="preserve"> </v>
      </c>
      <c r="E82" s="26">
        <f>WORKDAY(B82, -15, 祝日!$B$2:$B$60)</f>
        <v>45440</v>
      </c>
      <c r="F82" s="26">
        <f>WORKDAY(B82, -5, 祝日!$B$2:$B$60)</f>
        <v>45454</v>
      </c>
    </row>
    <row r="83" spans="1:6" ht="16.5">
      <c r="B83" s="10">
        <v>45464</v>
      </c>
      <c r="C83" s="4" t="str">
        <f t="shared" si="1"/>
        <v>金</v>
      </c>
      <c r="D83" s="4" t="str">
        <f>IF(COUNTIF(祝日!$B$2:$B$28,ご提出期限早見表!B83)&gt;0,"フィリピン祝日",IF(COUNTIF(祝日!$B$31:$B$52,ご提出期限早見表!B83)&gt;0,"日本の祝日",IF(COUNTIF(祝日!$B$55:$B$60,ご提出期限早見表!B83)&gt;0,"休業日"," ")))</f>
        <v xml:space="preserve"> </v>
      </c>
      <c r="E83" s="26">
        <f>WORKDAY(B83, -15, 祝日!$B$2:$B$60)</f>
        <v>45441</v>
      </c>
      <c r="F83" s="26">
        <f>WORKDAY(B83, -5, 祝日!$B$2:$B$60)</f>
        <v>45456</v>
      </c>
    </row>
    <row r="84" spans="1:6" ht="16.5">
      <c r="B84" s="10">
        <v>45465</v>
      </c>
      <c r="C84" s="4" t="str">
        <f t="shared" si="1"/>
        <v>土</v>
      </c>
      <c r="D84" s="4" t="str">
        <f>IF(COUNTIF(祝日!$B$2:$B$28,ご提出期限早見表!B84)&gt;0,"フィリピン祝日",IF(COUNTIF(祝日!$B$31:$B$52,ご提出期限早見表!B84)&gt;0,"日本の祝日",IF(COUNTIF(祝日!$B$55:$B$60,ご提出期限早見表!B84)&gt;0,"休業日"," ")))</f>
        <v xml:space="preserve"> </v>
      </c>
      <c r="E84" s="26">
        <f>WORKDAY(B84, -15, 祝日!$B$2:$B$60)</f>
        <v>45442</v>
      </c>
      <c r="F84" s="26">
        <f>WORKDAY(B84, -5, 祝日!$B$2:$B$60)</f>
        <v>45457</v>
      </c>
    </row>
    <row r="85" spans="1:6" ht="16.5">
      <c r="B85" s="10">
        <v>45466</v>
      </c>
      <c r="C85" s="4" t="str">
        <f t="shared" si="1"/>
        <v>日</v>
      </c>
      <c r="D85" s="4" t="str">
        <f>IF(COUNTIF(祝日!$B$2:$B$28,ご提出期限早見表!B85)&gt;0,"フィリピン祝日",IF(COUNTIF(祝日!$B$31:$B$52,ご提出期限早見表!B85)&gt;0,"日本の祝日",IF(COUNTIF(祝日!$B$55:$B$60,ご提出期限早見表!B85)&gt;0,"休業日"," ")))</f>
        <v xml:space="preserve"> </v>
      </c>
      <c r="E85" s="26">
        <f>WORKDAY(B85, -15, 祝日!$B$2:$B$60)</f>
        <v>45442</v>
      </c>
      <c r="F85" s="26">
        <f>WORKDAY(B85, -5, 祝日!$B$2:$B$60)</f>
        <v>45457</v>
      </c>
    </row>
    <row r="86" spans="1:6" ht="16.5">
      <c r="B86" s="10">
        <v>45467</v>
      </c>
      <c r="C86" s="4" t="str">
        <f t="shared" si="1"/>
        <v>月</v>
      </c>
      <c r="D86" s="4" t="str">
        <f>IF(COUNTIF(祝日!$B$2:$B$28,ご提出期限早見表!B86)&gt;0,"フィリピン祝日",IF(COUNTIF(祝日!$B$31:$B$52,ご提出期限早見表!B86)&gt;0,"日本の祝日",IF(COUNTIF(祝日!$B$55:$B$60,ご提出期限早見表!B86)&gt;0,"休業日"," ")))</f>
        <v xml:space="preserve"> </v>
      </c>
      <c r="E86" s="26">
        <f>WORKDAY(B86, -15, 祝日!$B$2:$B$60)</f>
        <v>45442</v>
      </c>
      <c r="F86" s="26">
        <f>WORKDAY(B86, -5, 祝日!$B$2:$B$60)</f>
        <v>45457</v>
      </c>
    </row>
    <row r="87" spans="1:6" ht="16.5">
      <c r="B87" s="10">
        <v>45468</v>
      </c>
      <c r="C87" s="4" t="str">
        <f t="shared" si="1"/>
        <v>火</v>
      </c>
      <c r="D87" s="4" t="str">
        <f>IF(COUNTIF(祝日!$B$2:$B$28,ご提出期限早見表!B87)&gt;0,"フィリピン祝日",IF(COUNTIF(祝日!$B$31:$B$52,ご提出期限早見表!B87)&gt;0,"日本の祝日",IF(COUNTIF(祝日!$B$55:$B$60,ご提出期限早見表!B87)&gt;0,"休業日"," ")))</f>
        <v xml:space="preserve"> </v>
      </c>
      <c r="E87" s="26">
        <f>WORKDAY(B87, -15, 祝日!$B$2:$B$60)</f>
        <v>45443</v>
      </c>
      <c r="F87" s="26">
        <f>WORKDAY(B87, -5, 祝日!$B$2:$B$60)</f>
        <v>45461</v>
      </c>
    </row>
    <row r="88" spans="1:6" ht="16.5">
      <c r="B88" s="10">
        <v>45469</v>
      </c>
      <c r="C88" s="4" t="str">
        <f t="shared" si="1"/>
        <v>水</v>
      </c>
      <c r="D88" s="4" t="str">
        <f>IF(COUNTIF(祝日!$B$2:$B$28,ご提出期限早見表!B88)&gt;0,"フィリピン祝日",IF(COUNTIF(祝日!$B$31:$B$52,ご提出期限早見表!B88)&gt;0,"日本の祝日",IF(COUNTIF(祝日!$B$55:$B$60,ご提出期限早見表!B88)&gt;0,"休業日"," ")))</f>
        <v xml:space="preserve"> </v>
      </c>
      <c r="E88" s="26">
        <f>WORKDAY(B88, -15, 祝日!$B$2:$B$60)</f>
        <v>45446</v>
      </c>
      <c r="F88" s="26">
        <f>WORKDAY(B88, -5, 祝日!$B$2:$B$60)</f>
        <v>45462</v>
      </c>
    </row>
    <row r="89" spans="1:6" ht="16.5">
      <c r="B89" s="10">
        <v>45470</v>
      </c>
      <c r="C89" s="4" t="str">
        <f t="shared" si="1"/>
        <v>木</v>
      </c>
      <c r="D89" s="4" t="str">
        <f>IF(COUNTIF(祝日!$B$2:$B$28,ご提出期限早見表!B89)&gt;0,"フィリピン祝日",IF(COUNTIF(祝日!$B$31:$B$52,ご提出期限早見表!B89)&gt;0,"日本の祝日",IF(COUNTIF(祝日!$B$55:$B$60,ご提出期限早見表!B89)&gt;0,"休業日"," ")))</f>
        <v xml:space="preserve"> </v>
      </c>
      <c r="E89" s="26">
        <f>WORKDAY(B89, -15, 祝日!$B$2:$B$60)</f>
        <v>45447</v>
      </c>
      <c r="F89" s="26">
        <f>WORKDAY(B89, -5, 祝日!$B$2:$B$60)</f>
        <v>45463</v>
      </c>
    </row>
    <row r="90" spans="1:6" ht="16.5">
      <c r="B90" s="10">
        <v>45471</v>
      </c>
      <c r="C90" s="4" t="str">
        <f t="shared" si="1"/>
        <v>金</v>
      </c>
      <c r="D90" s="4" t="str">
        <f>IF(COUNTIF(祝日!$B$2:$B$28,ご提出期限早見表!B90)&gt;0,"フィリピン祝日",IF(COUNTIF(祝日!$B$31:$B$52,ご提出期限早見表!B90)&gt;0,"日本の祝日",IF(COUNTIF(祝日!$B$55:$B$60,ご提出期限早見表!B90)&gt;0,"休業日"," ")))</f>
        <v xml:space="preserve"> </v>
      </c>
      <c r="E90" s="26">
        <f>WORKDAY(B90, -15, 祝日!$B$2:$B$60)</f>
        <v>45448</v>
      </c>
      <c r="F90" s="26">
        <f>WORKDAY(B90, -5, 祝日!$B$2:$B$60)</f>
        <v>45464</v>
      </c>
    </row>
    <row r="91" spans="1:6" ht="16.5">
      <c r="B91" s="10">
        <v>45472</v>
      </c>
      <c r="C91" s="4" t="str">
        <f t="shared" si="1"/>
        <v>土</v>
      </c>
      <c r="D91" s="4" t="str">
        <f>IF(COUNTIF(祝日!$B$2:$B$28,ご提出期限早見表!B91)&gt;0,"フィリピン祝日",IF(COUNTIF(祝日!$B$31:$B$52,ご提出期限早見表!B91)&gt;0,"日本の祝日",IF(COUNTIF(祝日!$B$55:$B$60,ご提出期限早見表!B91)&gt;0,"休業日"," ")))</f>
        <v xml:space="preserve"> </v>
      </c>
      <c r="E91" s="26">
        <f>WORKDAY(B91, -15, 祝日!$B$2:$B$60)</f>
        <v>45449</v>
      </c>
      <c r="F91" s="26">
        <f>WORKDAY(B91, -5, 祝日!$B$2:$B$60)</f>
        <v>45467</v>
      </c>
    </row>
    <row r="92" spans="1:6" ht="17.25" thickBot="1">
      <c r="A92" s="51"/>
      <c r="B92" s="31">
        <v>45473</v>
      </c>
      <c r="C92" s="28" t="str">
        <f t="shared" si="1"/>
        <v>日</v>
      </c>
      <c r="D92" s="28" t="str">
        <f>IF(COUNTIF(祝日!$B$2:$B$28,ご提出期限早見表!B92)&gt;0,"フィリピン祝日",IF(COUNTIF(祝日!$B$31:$B$52,ご提出期限早見表!B92)&gt;0,"日本の祝日",IF(COUNTIF(祝日!$B$55:$B$60,ご提出期限早見表!B92)&gt;0,"休業日"," ")))</f>
        <v xml:space="preserve"> </v>
      </c>
      <c r="E92" s="52">
        <f>WORKDAY(B92, -15, 祝日!$B$2:$B$60)</f>
        <v>45449</v>
      </c>
      <c r="F92" s="52">
        <f>WORKDAY(B92, -5, 祝日!$B$2:$B$60)</f>
        <v>45467</v>
      </c>
    </row>
    <row r="93" spans="1:6" ht="16.5">
      <c r="A93" s="12" t="s">
        <v>10</v>
      </c>
      <c r="B93" s="10">
        <v>45474</v>
      </c>
      <c r="C93" s="11" t="str">
        <f t="shared" si="1"/>
        <v>月</v>
      </c>
      <c r="D93" s="11" t="str">
        <f>IF(COUNTIF(祝日!$B$2:$B$28,ご提出期限早見表!B93)&gt;0,"フィリピン祝日",IF(COUNTIF(祝日!$B$31:$B$52,ご提出期限早見表!B93)&gt;0,"日本の祝日",IF(COUNTIF(祝日!$B$55:$B$60,ご提出期限早見表!B93)&gt;0,"休業日"," ")))</f>
        <v xml:space="preserve"> </v>
      </c>
      <c r="E93" s="26">
        <f>WORKDAY(B93, -15, 祝日!$B$2:$B$60)</f>
        <v>45449</v>
      </c>
      <c r="F93" s="26">
        <f>WORKDAY(B93, -5, 祝日!$B$2:$B$60)</f>
        <v>45467</v>
      </c>
    </row>
    <row r="94" spans="1:6" ht="16.5">
      <c r="B94" s="10">
        <v>45475</v>
      </c>
      <c r="C94" s="11" t="str">
        <f t="shared" si="1"/>
        <v>火</v>
      </c>
      <c r="D94" s="11" t="str">
        <f>IF(COUNTIF(祝日!$B$2:$B$28,ご提出期限早見表!B94)&gt;0,"フィリピン祝日",IF(COUNTIF(祝日!$B$31:$B$52,ご提出期限早見表!B94)&gt;0,"日本の祝日",IF(COUNTIF(祝日!$B$55:$B$60,ご提出期限早見表!B94)&gt;0,"休業日"," ")))</f>
        <v xml:space="preserve"> </v>
      </c>
      <c r="E94" s="26">
        <f>WORKDAY(B94, -15, 祝日!$B$2:$B$60)</f>
        <v>45450</v>
      </c>
      <c r="F94" s="26">
        <f>WORKDAY(B94, -5, 祝日!$B$2:$B$60)</f>
        <v>45468</v>
      </c>
    </row>
    <row r="95" spans="1:6" ht="16.5">
      <c r="B95" s="10">
        <v>45476</v>
      </c>
      <c r="C95" s="4" t="str">
        <f t="shared" si="1"/>
        <v>水</v>
      </c>
      <c r="D95" s="4" t="str">
        <f>IF(COUNTIF(祝日!$B$2:$B$28,ご提出期限早見表!B95)&gt;0,"フィリピン祝日",IF(COUNTIF(祝日!$B$31:$B$52,ご提出期限早見表!B95)&gt;0,"日本の祝日",IF(COUNTIF(祝日!$B$55:$B$60,ご提出期限早見表!B95)&gt;0,"休業日"," ")))</f>
        <v xml:space="preserve"> </v>
      </c>
      <c r="E95" s="26">
        <f>WORKDAY(B95, -15, 祝日!$B$2:$B$60)</f>
        <v>45453</v>
      </c>
      <c r="F95" s="26">
        <f>WORKDAY(B95, -5, 祝日!$B$2:$B$60)</f>
        <v>45469</v>
      </c>
    </row>
    <row r="96" spans="1:6" ht="16.5">
      <c r="B96" s="10">
        <v>45477</v>
      </c>
      <c r="C96" s="4" t="str">
        <f t="shared" si="1"/>
        <v>木</v>
      </c>
      <c r="D96" s="4" t="str">
        <f>IF(COUNTIF(祝日!$B$2:$B$28,ご提出期限早見表!B96)&gt;0,"フィリピン祝日",IF(COUNTIF(祝日!$B$31:$B$52,ご提出期限早見表!B96)&gt;0,"日本の祝日",IF(COUNTIF(祝日!$B$55:$B$60,ご提出期限早見表!B96)&gt;0,"休業日"," ")))</f>
        <v xml:space="preserve"> </v>
      </c>
      <c r="E96" s="26">
        <f>WORKDAY(B96, -15, 祝日!$B$2:$B$60)</f>
        <v>45454</v>
      </c>
      <c r="F96" s="26">
        <f>WORKDAY(B96, -5, 祝日!$B$2:$B$60)</f>
        <v>45470</v>
      </c>
    </row>
    <row r="97" spans="2:6" ht="16.5">
      <c r="B97" s="10">
        <v>45478</v>
      </c>
      <c r="C97" s="4" t="str">
        <f t="shared" si="1"/>
        <v>金</v>
      </c>
      <c r="D97" s="4" t="str">
        <f>IF(COUNTIF(祝日!$B$2:$B$28,ご提出期限早見表!B97)&gt;0,"フィリピン祝日",IF(COUNTIF(祝日!$B$31:$B$52,ご提出期限早見表!B97)&gt;0,"日本の祝日",IF(COUNTIF(祝日!$B$55:$B$60,ご提出期限早見表!B97)&gt;0,"休業日"," ")))</f>
        <v xml:space="preserve"> </v>
      </c>
      <c r="E97" s="26">
        <f>WORKDAY(B97, -15, 祝日!$B$2:$B$60)</f>
        <v>45456</v>
      </c>
      <c r="F97" s="26">
        <f>WORKDAY(B97, -5, 祝日!$B$2:$B$60)</f>
        <v>45471</v>
      </c>
    </row>
    <row r="98" spans="2:6" ht="16.5">
      <c r="B98" s="10">
        <v>45479</v>
      </c>
      <c r="C98" s="4" t="str">
        <f t="shared" si="1"/>
        <v>土</v>
      </c>
      <c r="D98" s="4" t="str">
        <f>IF(COUNTIF(祝日!$B$2:$B$28,ご提出期限早見表!B98)&gt;0,"フィリピン祝日",IF(COUNTIF(祝日!$B$31:$B$52,ご提出期限早見表!B98)&gt;0,"日本の祝日",IF(COUNTIF(祝日!$B$55:$B$60,ご提出期限早見表!B98)&gt;0,"休業日"," ")))</f>
        <v xml:space="preserve"> </v>
      </c>
      <c r="E98" s="26">
        <f>WORKDAY(B98, -15, 祝日!$B$2:$B$60)</f>
        <v>45457</v>
      </c>
      <c r="F98" s="26">
        <f>WORKDAY(B98, -5, 祝日!$B$2:$B$60)</f>
        <v>45474</v>
      </c>
    </row>
    <row r="99" spans="2:6" ht="16.5">
      <c r="B99" s="10">
        <v>45480</v>
      </c>
      <c r="C99" s="4" t="str">
        <f t="shared" si="1"/>
        <v>日</v>
      </c>
      <c r="D99" s="4" t="str">
        <f>IF(COUNTIF(祝日!$B$2:$B$28,ご提出期限早見表!B99)&gt;0,"フィリピン祝日",IF(COUNTIF(祝日!$B$31:$B$52,ご提出期限早見表!B99)&gt;0,"日本の祝日",IF(COUNTIF(祝日!$B$55:$B$60,ご提出期限早見表!B99)&gt;0,"休業日"," ")))</f>
        <v xml:space="preserve"> </v>
      </c>
      <c r="E99" s="26">
        <f>WORKDAY(B99, -15, 祝日!$B$2:$B$60)</f>
        <v>45457</v>
      </c>
      <c r="F99" s="26">
        <f>WORKDAY(B99, -5, 祝日!$B$2:$B$60)</f>
        <v>45474</v>
      </c>
    </row>
    <row r="100" spans="2:6" ht="16.5">
      <c r="B100" s="10">
        <v>45481</v>
      </c>
      <c r="C100" s="4" t="str">
        <f t="shared" ref="C100:C163" si="2">TEXT(B100,"aaa")</f>
        <v>月</v>
      </c>
      <c r="D100" s="4" t="str">
        <f>IF(COUNTIF(祝日!$B$2:$B$28,ご提出期限早見表!B100)&gt;0,"フィリピン祝日",IF(COUNTIF(祝日!$B$31:$B$52,ご提出期限早見表!B100)&gt;0,"日本の祝日",IF(COUNTIF(祝日!$B$55:$B$60,ご提出期限早見表!B100)&gt;0,"休業日"," ")))</f>
        <v xml:space="preserve"> </v>
      </c>
      <c r="E100" s="26">
        <f>WORKDAY(B100, -15, 祝日!$B$2:$B$60)</f>
        <v>45457</v>
      </c>
      <c r="F100" s="26">
        <f>WORKDAY(B100, -5, 祝日!$B$2:$B$60)</f>
        <v>45474</v>
      </c>
    </row>
    <row r="101" spans="2:6" ht="16.5">
      <c r="B101" s="10">
        <v>45482</v>
      </c>
      <c r="C101" s="4" t="str">
        <f t="shared" si="2"/>
        <v>火</v>
      </c>
      <c r="D101" s="4" t="str">
        <f>IF(COUNTIF(祝日!$B$2:$B$28,ご提出期限早見表!B101)&gt;0,"フィリピン祝日",IF(COUNTIF(祝日!$B$31:$B$52,ご提出期限早見表!B101)&gt;0,"日本の祝日",IF(COUNTIF(祝日!$B$55:$B$60,ご提出期限早見表!B101)&gt;0,"休業日"," ")))</f>
        <v xml:space="preserve"> </v>
      </c>
      <c r="E101" s="26">
        <f>WORKDAY(B101, -15, 祝日!$B$2:$B$60)</f>
        <v>45461</v>
      </c>
      <c r="F101" s="26">
        <f>WORKDAY(B101, -5, 祝日!$B$2:$B$60)</f>
        <v>45475</v>
      </c>
    </row>
    <row r="102" spans="2:6" ht="16.5">
      <c r="B102" s="10">
        <v>45483</v>
      </c>
      <c r="C102" s="4" t="str">
        <f t="shared" si="2"/>
        <v>水</v>
      </c>
      <c r="D102" s="4" t="str">
        <f>IF(COUNTIF(祝日!$B$2:$B$28,ご提出期限早見表!B102)&gt;0,"フィリピン祝日",IF(COUNTIF(祝日!$B$31:$B$52,ご提出期限早見表!B102)&gt;0,"日本の祝日",IF(COUNTIF(祝日!$B$55:$B$60,ご提出期限早見表!B102)&gt;0,"休業日"," ")))</f>
        <v xml:space="preserve"> </v>
      </c>
      <c r="E102" s="26">
        <f>WORKDAY(B102, -15, 祝日!$B$2:$B$60)</f>
        <v>45462</v>
      </c>
      <c r="F102" s="26">
        <f>WORKDAY(B102, -5, 祝日!$B$2:$B$60)</f>
        <v>45476</v>
      </c>
    </row>
    <row r="103" spans="2:6" ht="16.5">
      <c r="B103" s="10">
        <v>45484</v>
      </c>
      <c r="C103" s="4" t="str">
        <f t="shared" si="2"/>
        <v>木</v>
      </c>
      <c r="D103" s="4" t="str">
        <f>IF(COUNTIF(祝日!$B$2:$B$28,ご提出期限早見表!B103)&gt;0,"フィリピン祝日",IF(COUNTIF(祝日!$B$31:$B$52,ご提出期限早見表!B103)&gt;0,"日本の祝日",IF(COUNTIF(祝日!$B$55:$B$60,ご提出期限早見表!B103)&gt;0,"休業日"," ")))</f>
        <v xml:space="preserve"> </v>
      </c>
      <c r="E103" s="26">
        <f>WORKDAY(B103, -15, 祝日!$B$2:$B$60)</f>
        <v>45463</v>
      </c>
      <c r="F103" s="26">
        <f>WORKDAY(B103, -5, 祝日!$B$2:$B$60)</f>
        <v>45477</v>
      </c>
    </row>
    <row r="104" spans="2:6" ht="16.5">
      <c r="B104" s="10">
        <v>45485</v>
      </c>
      <c r="C104" s="4" t="str">
        <f t="shared" si="2"/>
        <v>金</v>
      </c>
      <c r="D104" s="4" t="str">
        <f>IF(COUNTIF(祝日!$B$2:$B$28,ご提出期限早見表!B104)&gt;0,"フィリピン祝日",IF(COUNTIF(祝日!$B$31:$B$52,ご提出期限早見表!B104)&gt;0,"日本の祝日",IF(COUNTIF(祝日!$B$55:$B$60,ご提出期限早見表!B104)&gt;0,"休業日"," ")))</f>
        <v xml:space="preserve"> </v>
      </c>
      <c r="E104" s="26">
        <f>WORKDAY(B104, -15, 祝日!$B$2:$B$60)</f>
        <v>45464</v>
      </c>
      <c r="F104" s="26">
        <f>WORKDAY(B104, -5, 祝日!$B$2:$B$60)</f>
        <v>45478</v>
      </c>
    </row>
    <row r="105" spans="2:6" ht="16.5">
      <c r="B105" s="10">
        <v>45486</v>
      </c>
      <c r="C105" s="4" t="str">
        <f t="shared" si="2"/>
        <v>土</v>
      </c>
      <c r="D105" s="4" t="str">
        <f>IF(COUNTIF(祝日!$B$2:$B$28,ご提出期限早見表!B105)&gt;0,"フィリピン祝日",IF(COUNTIF(祝日!$B$31:$B$52,ご提出期限早見表!B105)&gt;0,"日本の祝日",IF(COUNTIF(祝日!$B$55:$B$60,ご提出期限早見表!B105)&gt;0,"休業日"," ")))</f>
        <v xml:space="preserve"> </v>
      </c>
      <c r="E105" s="26">
        <f>WORKDAY(B105, -15, 祝日!$B$2:$B$60)</f>
        <v>45467</v>
      </c>
      <c r="F105" s="26">
        <f>WORKDAY(B105, -5, 祝日!$B$2:$B$60)</f>
        <v>45481</v>
      </c>
    </row>
    <row r="106" spans="2:6" ht="16.5">
      <c r="B106" s="10">
        <v>45487</v>
      </c>
      <c r="C106" s="4" t="str">
        <f t="shared" si="2"/>
        <v>日</v>
      </c>
      <c r="D106" s="4" t="str">
        <f>IF(COUNTIF(祝日!$B$2:$B$28,ご提出期限早見表!B106)&gt;0,"フィリピン祝日",IF(COUNTIF(祝日!$B$31:$B$52,ご提出期限早見表!B106)&gt;0,"日本の祝日",IF(COUNTIF(祝日!$B$55:$B$60,ご提出期限早見表!B106)&gt;0,"休業日"," ")))</f>
        <v xml:space="preserve"> </v>
      </c>
      <c r="E106" s="26">
        <f>WORKDAY(B106, -15, 祝日!$B$2:$B$60)</f>
        <v>45467</v>
      </c>
      <c r="F106" s="26">
        <f>WORKDAY(B106, -5, 祝日!$B$2:$B$60)</f>
        <v>45481</v>
      </c>
    </row>
    <row r="107" spans="2:6" ht="16.5">
      <c r="B107" s="10">
        <v>45488</v>
      </c>
      <c r="C107" s="4" t="str">
        <f t="shared" si="2"/>
        <v>月</v>
      </c>
      <c r="D107" s="4" t="str">
        <f>IF(COUNTIF(祝日!$B$2:$B$28,ご提出期限早見表!B107)&gt;0,"フィリピン祝日",IF(COUNTIF(祝日!$B$31:$B$52,ご提出期限早見表!B107)&gt;0,"日本の祝日",IF(COUNTIF(祝日!$B$55:$B$60,ご提出期限早見表!B107)&gt;0,"休業日"," ")))</f>
        <v>日本の祝日</v>
      </c>
      <c r="E107" s="26">
        <f>WORKDAY(B107, -15, 祝日!$B$2:$B$60)</f>
        <v>45467</v>
      </c>
      <c r="F107" s="26">
        <f>WORKDAY(B107, -5, 祝日!$B$2:$B$60)</f>
        <v>45481</v>
      </c>
    </row>
    <row r="108" spans="2:6" ht="16.5">
      <c r="B108" s="10">
        <v>45489</v>
      </c>
      <c r="C108" s="4" t="str">
        <f t="shared" si="2"/>
        <v>火</v>
      </c>
      <c r="D108" s="4" t="str">
        <f>IF(COUNTIF(祝日!$B$2:$B$28,ご提出期限早見表!B108)&gt;0,"フィリピン祝日",IF(COUNTIF(祝日!$B$31:$B$52,ご提出期限早見表!B108)&gt;0,"日本の祝日",IF(COUNTIF(祝日!$B$55:$B$60,ご提出期限早見表!B108)&gt;0,"休業日"," ")))</f>
        <v xml:space="preserve"> </v>
      </c>
      <c r="E108" s="26">
        <f>WORKDAY(B108, -15, 祝日!$B$2:$B$60)</f>
        <v>45467</v>
      </c>
      <c r="F108" s="26">
        <f>WORKDAY(B108, -5, 祝日!$B$2:$B$60)</f>
        <v>45481</v>
      </c>
    </row>
    <row r="109" spans="2:6" ht="16.5">
      <c r="B109" s="10">
        <v>45490</v>
      </c>
      <c r="C109" s="4" t="str">
        <f t="shared" si="2"/>
        <v>水</v>
      </c>
      <c r="D109" s="4" t="str">
        <f>IF(COUNTIF(祝日!$B$2:$B$28,ご提出期限早見表!B109)&gt;0,"フィリピン祝日",IF(COUNTIF(祝日!$B$31:$B$52,ご提出期限早見表!B109)&gt;0,"日本の祝日",IF(COUNTIF(祝日!$B$55:$B$60,ご提出期限早見表!B109)&gt;0,"休業日"," ")))</f>
        <v xml:space="preserve"> </v>
      </c>
      <c r="E109" s="26">
        <f>WORKDAY(B109, -15, 祝日!$B$2:$B$60)</f>
        <v>45468</v>
      </c>
      <c r="F109" s="26">
        <f>WORKDAY(B109, -5, 祝日!$B$2:$B$60)</f>
        <v>45482</v>
      </c>
    </row>
    <row r="110" spans="2:6" ht="16.5">
      <c r="B110" s="10">
        <v>45491</v>
      </c>
      <c r="C110" s="4" t="str">
        <f t="shared" si="2"/>
        <v>木</v>
      </c>
      <c r="D110" s="4" t="str">
        <f>IF(COUNTIF(祝日!$B$2:$B$28,ご提出期限早見表!B110)&gt;0,"フィリピン祝日",IF(COUNTIF(祝日!$B$31:$B$52,ご提出期限早見表!B110)&gt;0,"日本の祝日",IF(COUNTIF(祝日!$B$55:$B$60,ご提出期限早見表!B110)&gt;0,"休業日"," ")))</f>
        <v xml:space="preserve"> </v>
      </c>
      <c r="E110" s="26">
        <f>WORKDAY(B110, -15, 祝日!$B$2:$B$60)</f>
        <v>45469</v>
      </c>
      <c r="F110" s="26">
        <f>WORKDAY(B110, -5, 祝日!$B$2:$B$60)</f>
        <v>45483</v>
      </c>
    </row>
    <row r="111" spans="2:6" ht="16.5">
      <c r="B111" s="10">
        <v>45492</v>
      </c>
      <c r="C111" s="4" t="str">
        <f t="shared" si="2"/>
        <v>金</v>
      </c>
      <c r="D111" s="4" t="str">
        <f>IF(COUNTIF(祝日!$B$2:$B$28,ご提出期限早見表!B111)&gt;0,"フィリピン祝日",IF(COUNTIF(祝日!$B$31:$B$52,ご提出期限早見表!B111)&gt;0,"日本の祝日",IF(COUNTIF(祝日!$B$55:$B$60,ご提出期限早見表!B111)&gt;0,"休業日"," ")))</f>
        <v xml:space="preserve"> </v>
      </c>
      <c r="E111" s="26">
        <f>WORKDAY(B111, -15, 祝日!$B$2:$B$60)</f>
        <v>45470</v>
      </c>
      <c r="F111" s="26">
        <f>WORKDAY(B111, -5, 祝日!$B$2:$B$60)</f>
        <v>45484</v>
      </c>
    </row>
    <row r="112" spans="2:6" ht="16.5">
      <c r="B112" s="10">
        <v>45493</v>
      </c>
      <c r="C112" s="4" t="str">
        <f t="shared" si="2"/>
        <v>土</v>
      </c>
      <c r="D112" s="4" t="str">
        <f>IF(COUNTIF(祝日!$B$2:$B$28,ご提出期限早見表!B112)&gt;0,"フィリピン祝日",IF(COUNTIF(祝日!$B$31:$B$52,ご提出期限早見表!B112)&gt;0,"日本の祝日",IF(COUNTIF(祝日!$B$55:$B$60,ご提出期限早見表!B112)&gt;0,"休業日"," ")))</f>
        <v xml:space="preserve"> </v>
      </c>
      <c r="E112" s="26">
        <f>WORKDAY(B112, -15, 祝日!$B$2:$B$60)</f>
        <v>45471</v>
      </c>
      <c r="F112" s="26">
        <f>WORKDAY(B112, -5, 祝日!$B$2:$B$60)</f>
        <v>45485</v>
      </c>
    </row>
    <row r="113" spans="1:6" ht="16.5">
      <c r="B113" s="10">
        <v>45494</v>
      </c>
      <c r="C113" s="4" t="str">
        <f t="shared" si="2"/>
        <v>日</v>
      </c>
      <c r="D113" s="4" t="str">
        <f>IF(COUNTIF(祝日!$B$2:$B$28,ご提出期限早見表!B113)&gt;0,"フィリピン祝日",IF(COUNTIF(祝日!$B$31:$B$52,ご提出期限早見表!B113)&gt;0,"日本の祝日",IF(COUNTIF(祝日!$B$55:$B$60,ご提出期限早見表!B113)&gt;0,"休業日"," ")))</f>
        <v xml:space="preserve"> </v>
      </c>
      <c r="E113" s="26">
        <f>WORKDAY(B113, -15, 祝日!$B$2:$B$60)</f>
        <v>45471</v>
      </c>
      <c r="F113" s="26">
        <f>WORKDAY(B113, -5, 祝日!$B$2:$B$60)</f>
        <v>45485</v>
      </c>
    </row>
    <row r="114" spans="1:6" ht="16.5">
      <c r="B114" s="10">
        <v>45495</v>
      </c>
      <c r="C114" s="4" t="str">
        <f t="shared" si="2"/>
        <v>月</v>
      </c>
      <c r="D114" s="4" t="str">
        <f>IF(COUNTIF(祝日!$B$2:$B$28,ご提出期限早見表!B114)&gt;0,"フィリピン祝日",IF(COUNTIF(祝日!$B$31:$B$52,ご提出期限早見表!B114)&gt;0,"日本の祝日",IF(COUNTIF(祝日!$B$55:$B$60,ご提出期限早見表!B114)&gt;0,"休業日"," ")))</f>
        <v xml:space="preserve"> </v>
      </c>
      <c r="E114" s="26">
        <f>WORKDAY(B114, -15, 祝日!$B$2:$B$60)</f>
        <v>45471</v>
      </c>
      <c r="F114" s="26">
        <f>WORKDAY(B114, -5, 祝日!$B$2:$B$60)</f>
        <v>45485</v>
      </c>
    </row>
    <row r="115" spans="1:6" ht="16.5">
      <c r="B115" s="10">
        <v>45496</v>
      </c>
      <c r="C115" s="4" t="str">
        <f t="shared" si="2"/>
        <v>火</v>
      </c>
      <c r="D115" s="4" t="str">
        <f>IF(COUNTIF(祝日!$B$2:$B$28,ご提出期限早見表!B115)&gt;0,"フィリピン祝日",IF(COUNTIF(祝日!$B$31:$B$52,ご提出期限早見表!B115)&gt;0,"日本の祝日",IF(COUNTIF(祝日!$B$55:$B$60,ご提出期限早見表!B115)&gt;0,"休業日"," ")))</f>
        <v xml:space="preserve"> </v>
      </c>
      <c r="E115" s="26">
        <f>WORKDAY(B115, -15, 祝日!$B$2:$B$60)</f>
        <v>45474</v>
      </c>
      <c r="F115" s="26">
        <f>WORKDAY(B115, -5, 祝日!$B$2:$B$60)</f>
        <v>45489</v>
      </c>
    </row>
    <row r="116" spans="1:6" ht="16.5">
      <c r="B116" s="10">
        <v>45497</v>
      </c>
      <c r="C116" s="4" t="str">
        <f t="shared" si="2"/>
        <v>水</v>
      </c>
      <c r="D116" s="4" t="str">
        <f>IF(COUNTIF(祝日!$B$2:$B$28,ご提出期限早見表!B116)&gt;0,"フィリピン祝日",IF(COUNTIF(祝日!$B$31:$B$52,ご提出期限早見表!B116)&gt;0,"日本の祝日",IF(COUNTIF(祝日!$B$55:$B$60,ご提出期限早見表!B116)&gt;0,"休業日"," ")))</f>
        <v xml:space="preserve"> </v>
      </c>
      <c r="E116" s="26">
        <f>WORKDAY(B116, -15, 祝日!$B$2:$B$60)</f>
        <v>45475</v>
      </c>
      <c r="F116" s="26">
        <f>WORKDAY(B116, -5, 祝日!$B$2:$B$60)</f>
        <v>45490</v>
      </c>
    </row>
    <row r="117" spans="1:6" ht="16.5">
      <c r="B117" s="10">
        <v>45498</v>
      </c>
      <c r="C117" s="4" t="str">
        <f t="shared" si="2"/>
        <v>木</v>
      </c>
      <c r="D117" s="4" t="str">
        <f>IF(COUNTIF(祝日!$B$2:$B$28,ご提出期限早見表!B117)&gt;0,"フィリピン祝日",IF(COUNTIF(祝日!$B$31:$B$52,ご提出期限早見表!B117)&gt;0,"日本の祝日",IF(COUNTIF(祝日!$B$55:$B$60,ご提出期限早見表!B117)&gt;0,"休業日"," ")))</f>
        <v xml:space="preserve"> </v>
      </c>
      <c r="E117" s="26">
        <f>WORKDAY(B117, -15, 祝日!$B$2:$B$60)</f>
        <v>45476</v>
      </c>
      <c r="F117" s="26">
        <f>WORKDAY(B117, -5, 祝日!$B$2:$B$60)</f>
        <v>45491</v>
      </c>
    </row>
    <row r="118" spans="1:6" ht="16.5">
      <c r="B118" s="10">
        <v>45499</v>
      </c>
      <c r="C118" s="4" t="str">
        <f t="shared" si="2"/>
        <v>金</v>
      </c>
      <c r="D118" s="4" t="str">
        <f>IF(COUNTIF(祝日!$B$2:$B$28,ご提出期限早見表!B118)&gt;0,"フィリピン祝日",IF(COUNTIF(祝日!$B$31:$B$52,ご提出期限早見表!B118)&gt;0,"日本の祝日",IF(COUNTIF(祝日!$B$55:$B$60,ご提出期限早見表!B118)&gt;0,"休業日"," ")))</f>
        <v xml:space="preserve"> </v>
      </c>
      <c r="E118" s="26">
        <f>WORKDAY(B118, -15, 祝日!$B$2:$B$60)</f>
        <v>45477</v>
      </c>
      <c r="F118" s="26">
        <f>WORKDAY(B118, -5, 祝日!$B$2:$B$60)</f>
        <v>45492</v>
      </c>
    </row>
    <row r="119" spans="1:6" ht="16.5">
      <c r="B119" s="10">
        <v>45500</v>
      </c>
      <c r="C119" s="4" t="str">
        <f t="shared" si="2"/>
        <v>土</v>
      </c>
      <c r="D119" s="4" t="str">
        <f>IF(COUNTIF(祝日!$B$2:$B$28,ご提出期限早見表!B119)&gt;0,"フィリピン祝日",IF(COUNTIF(祝日!$B$31:$B$52,ご提出期限早見表!B119)&gt;0,"日本の祝日",IF(COUNTIF(祝日!$B$55:$B$60,ご提出期限早見表!B119)&gt;0,"休業日"," ")))</f>
        <v xml:space="preserve"> </v>
      </c>
      <c r="E119" s="26">
        <f>WORKDAY(B119, -15, 祝日!$B$2:$B$60)</f>
        <v>45478</v>
      </c>
      <c r="F119" s="26">
        <f>WORKDAY(B119, -5, 祝日!$B$2:$B$60)</f>
        <v>45495</v>
      </c>
    </row>
    <row r="120" spans="1:6" ht="16.5">
      <c r="B120" s="10">
        <v>45501</v>
      </c>
      <c r="C120" s="4" t="str">
        <f t="shared" si="2"/>
        <v>日</v>
      </c>
      <c r="D120" s="4" t="str">
        <f>IF(COUNTIF(祝日!$B$2:$B$28,ご提出期限早見表!B120)&gt;0,"フィリピン祝日",IF(COUNTIF(祝日!$B$31:$B$52,ご提出期限早見表!B120)&gt;0,"日本の祝日",IF(COUNTIF(祝日!$B$55:$B$60,ご提出期限早見表!B120)&gt;0,"休業日"," ")))</f>
        <v xml:space="preserve"> </v>
      </c>
      <c r="E120" s="26">
        <f>WORKDAY(B120, -15, 祝日!$B$2:$B$60)</f>
        <v>45478</v>
      </c>
      <c r="F120" s="26">
        <f>WORKDAY(B120, -5, 祝日!$B$2:$B$60)</f>
        <v>45495</v>
      </c>
    </row>
    <row r="121" spans="1:6" ht="16.5">
      <c r="B121" s="10">
        <v>45502</v>
      </c>
      <c r="C121" s="4" t="str">
        <f t="shared" si="2"/>
        <v>月</v>
      </c>
      <c r="D121" s="4" t="str">
        <f>IF(COUNTIF(祝日!$B$2:$B$28,ご提出期限早見表!B121)&gt;0,"フィリピン祝日",IF(COUNTIF(祝日!$B$31:$B$52,ご提出期限早見表!B121)&gt;0,"日本の祝日",IF(COUNTIF(祝日!$B$55:$B$60,ご提出期限早見表!B121)&gt;0,"休業日"," ")))</f>
        <v xml:space="preserve"> </v>
      </c>
      <c r="E121" s="26">
        <f>WORKDAY(B121, -15, 祝日!$B$2:$B$60)</f>
        <v>45478</v>
      </c>
      <c r="F121" s="26">
        <f>WORKDAY(B121, -5, 祝日!$B$2:$B$60)</f>
        <v>45495</v>
      </c>
    </row>
    <row r="122" spans="1:6" ht="16.5">
      <c r="B122" s="10">
        <v>45503</v>
      </c>
      <c r="C122" s="4" t="str">
        <f t="shared" si="2"/>
        <v>火</v>
      </c>
      <c r="D122" s="4" t="str">
        <f>IF(COUNTIF(祝日!$B$2:$B$28,ご提出期限早見表!B122)&gt;0,"フィリピン祝日",IF(COUNTIF(祝日!$B$31:$B$52,ご提出期限早見表!B122)&gt;0,"日本の祝日",IF(COUNTIF(祝日!$B$55:$B$60,ご提出期限早見表!B122)&gt;0,"休業日"," ")))</f>
        <v xml:space="preserve"> </v>
      </c>
      <c r="E122" s="26">
        <f>WORKDAY(B122, -15, 祝日!$B$2:$B$60)</f>
        <v>45481</v>
      </c>
      <c r="F122" s="26">
        <f>WORKDAY(B122, -5, 祝日!$B$2:$B$60)</f>
        <v>45496</v>
      </c>
    </row>
    <row r="123" spans="1:6" ht="17.25" thickBot="1">
      <c r="A123" s="51"/>
      <c r="B123" s="31">
        <v>45504</v>
      </c>
      <c r="C123" s="28" t="str">
        <f t="shared" si="2"/>
        <v>水</v>
      </c>
      <c r="D123" s="28" t="str">
        <f>IF(COUNTIF(祝日!$B$2:$B$28,ご提出期限早見表!B123)&gt;0,"フィリピン祝日",IF(COUNTIF(祝日!$B$31:$B$52,ご提出期限早見表!B123)&gt;0,"日本の祝日",IF(COUNTIF(祝日!$B$55:$B$60,ご提出期限早見表!B123)&gt;0,"休業日"," ")))</f>
        <v xml:space="preserve"> </v>
      </c>
      <c r="E123" s="52">
        <f>WORKDAY(B123, -15, 祝日!$B$2:$B$60)</f>
        <v>45482</v>
      </c>
      <c r="F123" s="52">
        <f>WORKDAY(B123, -5, 祝日!$B$2:$B$60)</f>
        <v>45497</v>
      </c>
    </row>
    <row r="124" spans="1:6" ht="16.5">
      <c r="A124" s="12" t="s">
        <v>11</v>
      </c>
      <c r="B124" s="10">
        <v>45505</v>
      </c>
      <c r="C124" s="11" t="str">
        <f t="shared" si="2"/>
        <v>木</v>
      </c>
      <c r="D124" s="11" t="str">
        <f>IF(COUNTIF(祝日!$B$2:$B$28,ご提出期限早見表!B124)&gt;0,"フィリピン祝日",IF(COUNTIF(祝日!$B$31:$B$52,ご提出期限早見表!B124)&gt;0,"日本の祝日",IF(COUNTIF(祝日!$B$55:$B$60,ご提出期限早見表!B124)&gt;0,"休業日"," ")))</f>
        <v xml:space="preserve"> </v>
      </c>
      <c r="E124" s="26">
        <f>WORKDAY(B124, -15, 祝日!$B$2:$B$60)</f>
        <v>45483</v>
      </c>
      <c r="F124" s="26">
        <f>WORKDAY(B124, -5, 祝日!$B$2:$B$60)</f>
        <v>45498</v>
      </c>
    </row>
    <row r="125" spans="1:6" ht="16.5">
      <c r="B125" s="10">
        <v>45506</v>
      </c>
      <c r="C125" s="11" t="str">
        <f t="shared" si="2"/>
        <v>金</v>
      </c>
      <c r="D125" s="11" t="str">
        <f>IF(COUNTIF(祝日!$B$2:$B$28,ご提出期限早見表!B125)&gt;0,"フィリピン祝日",IF(COUNTIF(祝日!$B$31:$B$52,ご提出期限早見表!B125)&gt;0,"日本の祝日",IF(COUNTIF(祝日!$B$55:$B$60,ご提出期限早見表!B125)&gt;0,"休業日"," ")))</f>
        <v xml:space="preserve"> </v>
      </c>
      <c r="E125" s="26">
        <f>WORKDAY(B125, -15, 祝日!$B$2:$B$60)</f>
        <v>45484</v>
      </c>
      <c r="F125" s="26">
        <f>WORKDAY(B125, -5, 祝日!$B$2:$B$60)</f>
        <v>45499</v>
      </c>
    </row>
    <row r="126" spans="1:6" ht="16.5">
      <c r="B126" s="10">
        <v>45507</v>
      </c>
      <c r="C126" s="4" t="str">
        <f t="shared" si="2"/>
        <v>土</v>
      </c>
      <c r="D126" s="4" t="str">
        <f>IF(COUNTIF(祝日!$B$2:$B$28,ご提出期限早見表!B126)&gt;0,"フィリピン祝日",IF(COUNTIF(祝日!$B$31:$B$52,ご提出期限早見表!B126)&gt;0,"日本の祝日",IF(COUNTIF(祝日!$B$55:$B$60,ご提出期限早見表!B126)&gt;0,"休業日"," ")))</f>
        <v xml:space="preserve"> </v>
      </c>
      <c r="E126" s="26">
        <f>WORKDAY(B126, -15, 祝日!$B$2:$B$60)</f>
        <v>45485</v>
      </c>
      <c r="F126" s="26">
        <f>WORKDAY(B126, -5, 祝日!$B$2:$B$60)</f>
        <v>45502</v>
      </c>
    </row>
    <row r="127" spans="1:6" ht="16.5">
      <c r="B127" s="10">
        <v>45508</v>
      </c>
      <c r="C127" s="4" t="str">
        <f t="shared" si="2"/>
        <v>日</v>
      </c>
      <c r="D127" s="4" t="str">
        <f>IF(COUNTIF(祝日!$B$2:$B$28,ご提出期限早見表!B127)&gt;0,"フィリピン祝日",IF(COUNTIF(祝日!$B$31:$B$52,ご提出期限早見表!B127)&gt;0,"日本の祝日",IF(COUNTIF(祝日!$B$55:$B$60,ご提出期限早見表!B127)&gt;0,"休業日"," ")))</f>
        <v xml:space="preserve"> </v>
      </c>
      <c r="E127" s="26">
        <f>WORKDAY(B127, -15, 祝日!$B$2:$B$60)</f>
        <v>45485</v>
      </c>
      <c r="F127" s="26">
        <f>WORKDAY(B127, -5, 祝日!$B$2:$B$60)</f>
        <v>45502</v>
      </c>
    </row>
    <row r="128" spans="1:6" ht="16.5">
      <c r="B128" s="10">
        <v>45509</v>
      </c>
      <c r="C128" s="4" t="str">
        <f t="shared" si="2"/>
        <v>月</v>
      </c>
      <c r="D128" s="4" t="str">
        <f>IF(COUNTIF(祝日!$B$2:$B$28,ご提出期限早見表!B128)&gt;0,"フィリピン祝日",IF(COUNTIF(祝日!$B$31:$B$52,ご提出期限早見表!B128)&gt;0,"日本の祝日",IF(COUNTIF(祝日!$B$55:$B$60,ご提出期限早見表!B128)&gt;0,"休業日"," ")))</f>
        <v xml:space="preserve"> </v>
      </c>
      <c r="E128" s="26">
        <f>WORKDAY(B128, -15, 祝日!$B$2:$B$60)</f>
        <v>45485</v>
      </c>
      <c r="F128" s="26">
        <f>WORKDAY(B128, -5, 祝日!$B$2:$B$60)</f>
        <v>45502</v>
      </c>
    </row>
    <row r="129" spans="2:6" ht="16.5">
      <c r="B129" s="10">
        <v>45510</v>
      </c>
      <c r="C129" s="4" t="str">
        <f t="shared" si="2"/>
        <v>火</v>
      </c>
      <c r="D129" s="4" t="str">
        <f>IF(COUNTIF(祝日!$B$2:$B$28,ご提出期限早見表!B129)&gt;0,"フィリピン祝日",IF(COUNTIF(祝日!$B$31:$B$52,ご提出期限早見表!B129)&gt;0,"日本の祝日",IF(COUNTIF(祝日!$B$55:$B$60,ご提出期限早見表!B129)&gt;0,"休業日"," ")))</f>
        <v xml:space="preserve"> </v>
      </c>
      <c r="E129" s="26">
        <f>WORKDAY(B129, -15, 祝日!$B$2:$B$60)</f>
        <v>45489</v>
      </c>
      <c r="F129" s="26">
        <f>WORKDAY(B129, -5, 祝日!$B$2:$B$60)</f>
        <v>45503</v>
      </c>
    </row>
    <row r="130" spans="2:6" ht="16.5">
      <c r="B130" s="10">
        <v>45511</v>
      </c>
      <c r="C130" s="4" t="str">
        <f t="shared" si="2"/>
        <v>水</v>
      </c>
      <c r="D130" s="4" t="str">
        <f>IF(COUNTIF(祝日!$B$2:$B$28,ご提出期限早見表!B130)&gt;0,"フィリピン祝日",IF(COUNTIF(祝日!$B$31:$B$52,ご提出期限早見表!B130)&gt;0,"日本の祝日",IF(COUNTIF(祝日!$B$55:$B$60,ご提出期限早見表!B130)&gt;0,"休業日"," ")))</f>
        <v xml:space="preserve"> </v>
      </c>
      <c r="E130" s="26">
        <f>WORKDAY(B130, -15, 祝日!$B$2:$B$60)</f>
        <v>45490</v>
      </c>
      <c r="F130" s="26">
        <f>WORKDAY(B130, -5, 祝日!$B$2:$B$60)</f>
        <v>45504</v>
      </c>
    </row>
    <row r="131" spans="2:6" ht="16.5">
      <c r="B131" s="10">
        <v>45512</v>
      </c>
      <c r="C131" s="4" t="str">
        <f t="shared" si="2"/>
        <v>木</v>
      </c>
      <c r="D131" s="4" t="str">
        <f>IF(COUNTIF(祝日!$B$2:$B$28,ご提出期限早見表!B131)&gt;0,"フィリピン祝日",IF(COUNTIF(祝日!$B$31:$B$52,ご提出期限早見表!B131)&gt;0,"日本の祝日",IF(COUNTIF(祝日!$B$55:$B$60,ご提出期限早見表!B131)&gt;0,"休業日"," ")))</f>
        <v xml:space="preserve"> </v>
      </c>
      <c r="E131" s="26">
        <f>WORKDAY(B131, -15, 祝日!$B$2:$B$60)</f>
        <v>45491</v>
      </c>
      <c r="F131" s="26">
        <f>WORKDAY(B131, -5, 祝日!$B$2:$B$60)</f>
        <v>45505</v>
      </c>
    </row>
    <row r="132" spans="2:6" ht="16.5">
      <c r="B132" s="10">
        <v>45513</v>
      </c>
      <c r="C132" s="4" t="str">
        <f t="shared" si="2"/>
        <v>金</v>
      </c>
      <c r="D132" s="4" t="str">
        <f>IF(COUNTIF(祝日!$B$2:$B$28,ご提出期限早見表!B132)&gt;0,"フィリピン祝日",IF(COUNTIF(祝日!$B$31:$B$52,ご提出期限早見表!B132)&gt;0,"日本の祝日",IF(COUNTIF(祝日!$B$55:$B$60,ご提出期限早見表!B132)&gt;0,"休業日"," ")))</f>
        <v>休業日</v>
      </c>
      <c r="E132" s="26">
        <f>WORKDAY(B132, -15, 祝日!$B$2:$B$60)</f>
        <v>45492</v>
      </c>
      <c r="F132" s="26">
        <f>WORKDAY(B132, -5, 祝日!$B$2:$B$60)</f>
        <v>45506</v>
      </c>
    </row>
    <row r="133" spans="2:6" ht="16.5">
      <c r="B133" s="10">
        <v>45514</v>
      </c>
      <c r="C133" s="4" t="str">
        <f t="shared" si="2"/>
        <v>土</v>
      </c>
      <c r="D133" s="4" t="str">
        <f>IF(COUNTIF(祝日!$B$2:$B$28,ご提出期限早見表!B133)&gt;0,"フィリピン祝日",IF(COUNTIF(祝日!$B$31:$B$52,ご提出期限早見表!B133)&gt;0,"日本の祝日",IF(COUNTIF(祝日!$B$55:$B$60,ご提出期限早見表!B133)&gt;0,"休業日"," ")))</f>
        <v xml:space="preserve"> </v>
      </c>
      <c r="E133" s="26">
        <f>WORKDAY(B133, -15, 祝日!$B$2:$B$60)</f>
        <v>45492</v>
      </c>
      <c r="F133" s="26">
        <f>WORKDAY(B133, -5, 祝日!$B$2:$B$60)</f>
        <v>45506</v>
      </c>
    </row>
    <row r="134" spans="2:6" ht="16.5">
      <c r="B134" s="10">
        <v>45515</v>
      </c>
      <c r="C134" s="4" t="str">
        <f t="shared" si="2"/>
        <v>日</v>
      </c>
      <c r="D134" s="4" t="str">
        <f>IF(COUNTIF(祝日!$B$2:$B$28,ご提出期限早見表!B134)&gt;0,"フィリピン祝日",IF(COUNTIF(祝日!$B$31:$B$52,ご提出期限早見表!B134)&gt;0,"日本の祝日",IF(COUNTIF(祝日!$B$55:$B$60,ご提出期限早見表!B134)&gt;0,"休業日"," ")))</f>
        <v xml:space="preserve"> </v>
      </c>
      <c r="E134" s="26">
        <f>WORKDAY(B134, -15, 祝日!$B$2:$B$60)</f>
        <v>45492</v>
      </c>
      <c r="F134" s="26">
        <f>WORKDAY(B134, -5, 祝日!$B$2:$B$60)</f>
        <v>45506</v>
      </c>
    </row>
    <row r="135" spans="2:6" ht="16.5">
      <c r="B135" s="10">
        <v>45516</v>
      </c>
      <c r="C135" s="4" t="str">
        <f t="shared" si="2"/>
        <v>月</v>
      </c>
      <c r="D135" s="4" t="str">
        <f>IF(COUNTIF(祝日!$B$2:$B$28,ご提出期限早見表!B135)&gt;0,"フィリピン祝日",IF(COUNTIF(祝日!$B$31:$B$52,ご提出期限早見表!B135)&gt;0,"日本の祝日",IF(COUNTIF(祝日!$B$55:$B$60,ご提出期限早見表!B135)&gt;0,"休業日"," ")))</f>
        <v>日本の祝日</v>
      </c>
      <c r="E135" s="26">
        <f>WORKDAY(B135, -15, 祝日!$B$2:$B$60)</f>
        <v>45492</v>
      </c>
      <c r="F135" s="26">
        <f>WORKDAY(B135, -5, 祝日!$B$2:$B$60)</f>
        <v>45506</v>
      </c>
    </row>
    <row r="136" spans="2:6" ht="16.5">
      <c r="B136" s="10">
        <v>45517</v>
      </c>
      <c r="C136" s="4" t="str">
        <f t="shared" si="2"/>
        <v>火</v>
      </c>
      <c r="D136" s="4" t="str">
        <f>IF(COUNTIF(祝日!$B$2:$B$28,ご提出期限早見表!B136)&gt;0,"フィリピン祝日",IF(COUNTIF(祝日!$B$31:$B$52,ご提出期限早見表!B136)&gt;0,"日本の祝日",IF(COUNTIF(祝日!$B$55:$B$60,ご提出期限早見表!B136)&gt;0,"休業日"," ")))</f>
        <v xml:space="preserve"> </v>
      </c>
      <c r="E136" s="26">
        <f>WORKDAY(B136, -15, 祝日!$B$2:$B$60)</f>
        <v>45492</v>
      </c>
      <c r="F136" s="26">
        <f>WORKDAY(B136, -5, 祝日!$B$2:$B$60)</f>
        <v>45506</v>
      </c>
    </row>
    <row r="137" spans="2:6" ht="16.5">
      <c r="B137" s="10">
        <v>45518</v>
      </c>
      <c r="C137" s="4" t="str">
        <f t="shared" si="2"/>
        <v>水</v>
      </c>
      <c r="D137" s="4" t="str">
        <f>IF(COUNTIF(祝日!$B$2:$B$28,ご提出期限早見表!B137)&gt;0,"フィリピン祝日",IF(COUNTIF(祝日!$B$31:$B$52,ご提出期限早見表!B137)&gt;0,"日本の祝日",IF(COUNTIF(祝日!$B$55:$B$60,ご提出期限早見表!B137)&gt;0,"休業日"," ")))</f>
        <v xml:space="preserve"> </v>
      </c>
      <c r="E137" s="26">
        <f>WORKDAY(B137, -15, 祝日!$B$2:$B$60)</f>
        <v>45495</v>
      </c>
      <c r="F137" s="26">
        <f>WORKDAY(B137, -5, 祝日!$B$2:$B$60)</f>
        <v>45509</v>
      </c>
    </row>
    <row r="138" spans="2:6" ht="16.5">
      <c r="B138" s="10">
        <v>45519</v>
      </c>
      <c r="C138" s="4" t="str">
        <f t="shared" si="2"/>
        <v>木</v>
      </c>
      <c r="D138" s="4" t="str">
        <f>IF(COUNTIF(祝日!$B$2:$B$28,ご提出期限早見表!B138)&gt;0,"フィリピン祝日",IF(COUNTIF(祝日!$B$31:$B$52,ご提出期限早見表!B138)&gt;0,"日本の祝日",IF(COUNTIF(祝日!$B$55:$B$60,ご提出期限早見表!B138)&gt;0,"休業日"," ")))</f>
        <v xml:space="preserve"> </v>
      </c>
      <c r="E138" s="26">
        <f>WORKDAY(B138, -15, 祝日!$B$2:$B$60)</f>
        <v>45496</v>
      </c>
      <c r="F138" s="26">
        <f>WORKDAY(B138, -5, 祝日!$B$2:$B$60)</f>
        <v>45510</v>
      </c>
    </row>
    <row r="139" spans="2:6" ht="16.5">
      <c r="B139" s="10">
        <v>45520</v>
      </c>
      <c r="C139" s="4" t="str">
        <f t="shared" si="2"/>
        <v>金</v>
      </c>
      <c r="D139" s="4" t="str">
        <f>IF(COUNTIF(祝日!$B$2:$B$28,ご提出期限早見表!B139)&gt;0,"フィリピン祝日",IF(COUNTIF(祝日!$B$31:$B$52,ご提出期限早見表!B139)&gt;0,"日本の祝日",IF(COUNTIF(祝日!$B$55:$B$60,ご提出期限早見表!B139)&gt;0,"休業日"," ")))</f>
        <v xml:space="preserve"> </v>
      </c>
      <c r="E139" s="26">
        <f>WORKDAY(B139, -15, 祝日!$B$2:$B$60)</f>
        <v>45497</v>
      </c>
      <c r="F139" s="26">
        <f>WORKDAY(B139, -5, 祝日!$B$2:$B$60)</f>
        <v>45511</v>
      </c>
    </row>
    <row r="140" spans="2:6" ht="16.5">
      <c r="B140" s="10">
        <v>45521</v>
      </c>
      <c r="C140" s="4" t="str">
        <f t="shared" si="2"/>
        <v>土</v>
      </c>
      <c r="D140" s="4" t="str">
        <f>IF(COUNTIF(祝日!$B$2:$B$28,ご提出期限早見表!B140)&gt;0,"フィリピン祝日",IF(COUNTIF(祝日!$B$31:$B$52,ご提出期限早見表!B140)&gt;0,"日本の祝日",IF(COUNTIF(祝日!$B$55:$B$60,ご提出期限早見表!B140)&gt;0,"休業日"," ")))</f>
        <v xml:space="preserve"> </v>
      </c>
      <c r="E140" s="26">
        <f>WORKDAY(B140, -15, 祝日!$B$2:$B$60)</f>
        <v>45498</v>
      </c>
      <c r="F140" s="26">
        <f>WORKDAY(B140, -5, 祝日!$B$2:$B$60)</f>
        <v>45512</v>
      </c>
    </row>
    <row r="141" spans="2:6" ht="16.5">
      <c r="B141" s="10">
        <v>45522</v>
      </c>
      <c r="C141" s="4" t="str">
        <f t="shared" si="2"/>
        <v>日</v>
      </c>
      <c r="D141" s="4" t="str">
        <f>IF(COUNTIF(祝日!$B$2:$B$28,ご提出期限早見表!B141)&gt;0,"フィリピン祝日",IF(COUNTIF(祝日!$B$31:$B$52,ご提出期限早見表!B141)&gt;0,"日本の祝日",IF(COUNTIF(祝日!$B$55:$B$60,ご提出期限早見表!B141)&gt;0,"休業日"," ")))</f>
        <v xml:space="preserve"> </v>
      </c>
      <c r="E141" s="26">
        <f>WORKDAY(B141, -15, 祝日!$B$2:$B$60)</f>
        <v>45498</v>
      </c>
      <c r="F141" s="26">
        <f>WORKDAY(B141, -5, 祝日!$B$2:$B$60)</f>
        <v>45512</v>
      </c>
    </row>
    <row r="142" spans="2:6" ht="16.5">
      <c r="B142" s="10">
        <v>45523</v>
      </c>
      <c r="C142" s="4" t="str">
        <f t="shared" si="2"/>
        <v>月</v>
      </c>
      <c r="D142" s="4" t="str">
        <f>IF(COUNTIF(祝日!$B$2:$B$28,ご提出期限早見表!B142)&gt;0,"フィリピン祝日",IF(COUNTIF(祝日!$B$31:$B$52,ご提出期限早見表!B142)&gt;0,"日本の祝日",IF(COUNTIF(祝日!$B$55:$B$60,ご提出期限早見表!B142)&gt;0,"休業日"," ")))</f>
        <v xml:space="preserve"> </v>
      </c>
      <c r="E142" s="26">
        <f>WORKDAY(B142, -15, 祝日!$B$2:$B$60)</f>
        <v>45498</v>
      </c>
      <c r="F142" s="26">
        <f>WORKDAY(B142, -5, 祝日!$B$2:$B$60)</f>
        <v>45512</v>
      </c>
    </row>
    <row r="143" spans="2:6" ht="16.5">
      <c r="B143" s="10">
        <v>45524</v>
      </c>
      <c r="C143" s="4" t="str">
        <f t="shared" si="2"/>
        <v>火</v>
      </c>
      <c r="D143" s="4" t="str">
        <f>IF(COUNTIF(祝日!$B$2:$B$28,ご提出期限早見表!B143)&gt;0,"フィリピン祝日",IF(COUNTIF(祝日!$B$31:$B$52,ご提出期限早見表!B143)&gt;0,"日本の祝日",IF(COUNTIF(祝日!$B$55:$B$60,ご提出期限早見表!B143)&gt;0,"休業日"," ")))</f>
        <v xml:space="preserve"> </v>
      </c>
      <c r="E143" s="26">
        <f>WORKDAY(B143, -15, 祝日!$B$2:$B$60)</f>
        <v>45499</v>
      </c>
      <c r="F143" s="26">
        <f>WORKDAY(B143, -5, 祝日!$B$2:$B$60)</f>
        <v>45517</v>
      </c>
    </row>
    <row r="144" spans="2:6" ht="16.5">
      <c r="B144" s="10">
        <v>45525</v>
      </c>
      <c r="C144" s="4" t="str">
        <f t="shared" si="2"/>
        <v>水</v>
      </c>
      <c r="D144" s="4" t="str">
        <f>IF(COUNTIF(祝日!$B$2:$B$28,ご提出期限早見表!B144)&gt;0,"フィリピン祝日",IF(COUNTIF(祝日!$B$31:$B$52,ご提出期限早見表!B144)&gt;0,"日本の祝日",IF(COUNTIF(祝日!$B$55:$B$60,ご提出期限早見表!B144)&gt;0,"休業日"," ")))</f>
        <v>フィリピン祝日</v>
      </c>
      <c r="E144" s="26">
        <f>WORKDAY(B144, -15, 祝日!$B$2:$B$60)</f>
        <v>45502</v>
      </c>
      <c r="F144" s="26">
        <f>WORKDAY(B144, -5, 祝日!$B$2:$B$60)</f>
        <v>45518</v>
      </c>
    </row>
    <row r="145" spans="1:6" ht="16.5">
      <c r="B145" s="10">
        <v>45526</v>
      </c>
      <c r="C145" s="4" t="str">
        <f t="shared" si="2"/>
        <v>木</v>
      </c>
      <c r="D145" s="4" t="str">
        <f>IF(COUNTIF(祝日!$B$2:$B$28,ご提出期限早見表!B145)&gt;0,"フィリピン祝日",IF(COUNTIF(祝日!$B$31:$B$52,ご提出期限早見表!B145)&gt;0,"日本の祝日",IF(COUNTIF(祝日!$B$55:$B$60,ご提出期限早見表!B145)&gt;0,"休業日"," ")))</f>
        <v xml:space="preserve"> </v>
      </c>
      <c r="E145" s="26">
        <f>WORKDAY(B145, -15, 祝日!$B$2:$B$60)</f>
        <v>45502</v>
      </c>
      <c r="F145" s="26">
        <f>WORKDAY(B145, -5, 祝日!$B$2:$B$60)</f>
        <v>45518</v>
      </c>
    </row>
    <row r="146" spans="1:6" ht="16.5">
      <c r="B146" s="10">
        <v>45527</v>
      </c>
      <c r="C146" s="4" t="str">
        <f t="shared" si="2"/>
        <v>金</v>
      </c>
      <c r="D146" s="4" t="str">
        <f>IF(COUNTIF(祝日!$B$2:$B$28,ご提出期限早見表!B146)&gt;0,"フィリピン祝日",IF(COUNTIF(祝日!$B$31:$B$52,ご提出期限早見表!B146)&gt;0,"日本の祝日",IF(COUNTIF(祝日!$B$55:$B$60,ご提出期限早見表!B146)&gt;0,"休業日"," ")))</f>
        <v xml:space="preserve"> </v>
      </c>
      <c r="E146" s="26">
        <f>WORKDAY(B146, -15, 祝日!$B$2:$B$60)</f>
        <v>45503</v>
      </c>
      <c r="F146" s="26">
        <f>WORKDAY(B146, -5, 祝日!$B$2:$B$60)</f>
        <v>45519</v>
      </c>
    </row>
    <row r="147" spans="1:6" ht="16.5">
      <c r="B147" s="10">
        <v>45528</v>
      </c>
      <c r="C147" s="4" t="str">
        <f t="shared" si="2"/>
        <v>土</v>
      </c>
      <c r="D147" s="4" t="str">
        <f>IF(COUNTIF(祝日!$B$2:$B$28,ご提出期限早見表!B147)&gt;0,"フィリピン祝日",IF(COUNTIF(祝日!$B$31:$B$52,ご提出期限早見表!B147)&gt;0,"日本の祝日",IF(COUNTIF(祝日!$B$55:$B$60,ご提出期限早見表!B147)&gt;0,"休業日"," ")))</f>
        <v xml:space="preserve"> </v>
      </c>
      <c r="E147" s="26">
        <f>WORKDAY(B147, -15, 祝日!$B$2:$B$60)</f>
        <v>45504</v>
      </c>
      <c r="F147" s="26">
        <f>WORKDAY(B147, -5, 祝日!$B$2:$B$60)</f>
        <v>45520</v>
      </c>
    </row>
    <row r="148" spans="1:6" ht="16.5">
      <c r="B148" s="10">
        <v>45529</v>
      </c>
      <c r="C148" s="4" t="str">
        <f t="shared" si="2"/>
        <v>日</v>
      </c>
      <c r="D148" s="4" t="str">
        <f>IF(COUNTIF(祝日!$B$2:$B$28,ご提出期限早見表!B148)&gt;0,"フィリピン祝日",IF(COUNTIF(祝日!$B$31:$B$52,ご提出期限早見表!B148)&gt;0,"日本の祝日",IF(COUNTIF(祝日!$B$55:$B$60,ご提出期限早見表!B148)&gt;0,"休業日"," ")))</f>
        <v xml:space="preserve"> </v>
      </c>
      <c r="E148" s="26">
        <f>WORKDAY(B148, -15, 祝日!$B$2:$B$60)</f>
        <v>45504</v>
      </c>
      <c r="F148" s="26">
        <f>WORKDAY(B148, -5, 祝日!$B$2:$B$60)</f>
        <v>45520</v>
      </c>
    </row>
    <row r="149" spans="1:6" ht="16.5">
      <c r="B149" s="10">
        <v>45530</v>
      </c>
      <c r="C149" s="4" t="str">
        <f t="shared" si="2"/>
        <v>月</v>
      </c>
      <c r="D149" s="4" t="str">
        <f>IF(COUNTIF(祝日!$B$2:$B$28,ご提出期限早見表!B149)&gt;0,"フィリピン祝日",IF(COUNTIF(祝日!$B$31:$B$52,ご提出期限早見表!B149)&gt;0,"日本の祝日",IF(COUNTIF(祝日!$B$55:$B$60,ご提出期限早見表!B149)&gt;0,"休業日"," ")))</f>
        <v>フィリピン祝日</v>
      </c>
      <c r="E149" s="26">
        <f>WORKDAY(B149, -15, 祝日!$B$2:$B$60)</f>
        <v>45504</v>
      </c>
      <c r="F149" s="26">
        <f>WORKDAY(B149, -5, 祝日!$B$2:$B$60)</f>
        <v>45520</v>
      </c>
    </row>
    <row r="150" spans="1:6" ht="16.5">
      <c r="B150" s="10">
        <v>45531</v>
      </c>
      <c r="C150" s="4" t="str">
        <f t="shared" si="2"/>
        <v>火</v>
      </c>
      <c r="D150" s="4" t="str">
        <f>IF(COUNTIF(祝日!$B$2:$B$28,ご提出期限早見表!B150)&gt;0,"フィリピン祝日",IF(COUNTIF(祝日!$B$31:$B$52,ご提出期限早見表!B150)&gt;0,"日本の祝日",IF(COUNTIF(祝日!$B$55:$B$60,ご提出期限早見表!B150)&gt;0,"休業日"," ")))</f>
        <v xml:space="preserve"> </v>
      </c>
      <c r="E150" s="26">
        <f>WORKDAY(B150, -15, 祝日!$B$2:$B$60)</f>
        <v>45504</v>
      </c>
      <c r="F150" s="26">
        <f>WORKDAY(B150, -5, 祝日!$B$2:$B$60)</f>
        <v>45520</v>
      </c>
    </row>
    <row r="151" spans="1:6" ht="16.5">
      <c r="B151" s="10">
        <v>45532</v>
      </c>
      <c r="C151" s="4" t="str">
        <f t="shared" si="2"/>
        <v>水</v>
      </c>
      <c r="D151" s="4" t="str">
        <f>IF(COUNTIF(祝日!$B$2:$B$28,ご提出期限早見表!B151)&gt;0,"フィリピン祝日",IF(COUNTIF(祝日!$B$31:$B$52,ご提出期限早見表!B151)&gt;0,"日本の祝日",IF(COUNTIF(祝日!$B$55:$B$60,ご提出期限早見表!B151)&gt;0,"休業日"," ")))</f>
        <v xml:space="preserve"> </v>
      </c>
      <c r="E151" s="26">
        <f>WORKDAY(B151, -15, 祝日!$B$2:$B$60)</f>
        <v>45505</v>
      </c>
      <c r="F151" s="26">
        <f>WORKDAY(B151, -5, 祝日!$B$2:$B$60)</f>
        <v>45523</v>
      </c>
    </row>
    <row r="152" spans="1:6" ht="16.5">
      <c r="B152" s="10">
        <v>45533</v>
      </c>
      <c r="C152" s="4" t="str">
        <f t="shared" si="2"/>
        <v>木</v>
      </c>
      <c r="D152" s="4" t="str">
        <f>IF(COUNTIF(祝日!$B$2:$B$28,ご提出期限早見表!B152)&gt;0,"フィリピン祝日",IF(COUNTIF(祝日!$B$31:$B$52,ご提出期限早見表!B152)&gt;0,"日本の祝日",IF(COUNTIF(祝日!$B$55:$B$60,ご提出期限早見表!B152)&gt;0,"休業日"," ")))</f>
        <v xml:space="preserve"> </v>
      </c>
      <c r="E152" s="26">
        <f>WORKDAY(B152, -15, 祝日!$B$2:$B$60)</f>
        <v>45506</v>
      </c>
      <c r="F152" s="26">
        <f>WORKDAY(B152, -5, 祝日!$B$2:$B$60)</f>
        <v>45524</v>
      </c>
    </row>
    <row r="153" spans="1:6" ht="16.5">
      <c r="B153" s="10">
        <v>45534</v>
      </c>
      <c r="C153" s="4" t="str">
        <f t="shared" si="2"/>
        <v>金</v>
      </c>
      <c r="D153" s="4" t="str">
        <f>IF(COUNTIF(祝日!$B$2:$B$28,ご提出期限早見表!B153)&gt;0,"フィリピン祝日",IF(COUNTIF(祝日!$B$31:$B$52,ご提出期限早見表!B153)&gt;0,"日本の祝日",IF(COUNTIF(祝日!$B$55:$B$60,ご提出期限早見表!B153)&gt;0,"休業日"," ")))</f>
        <v xml:space="preserve"> </v>
      </c>
      <c r="E153" s="26">
        <f>WORKDAY(B153, -15, 祝日!$B$2:$B$60)</f>
        <v>45509</v>
      </c>
      <c r="F153" s="26">
        <f>WORKDAY(B153, -5, 祝日!$B$2:$B$60)</f>
        <v>45526</v>
      </c>
    </row>
    <row r="154" spans="1:6" ht="17.25" thickBot="1">
      <c r="A154" s="51"/>
      <c r="B154" s="31">
        <v>45535</v>
      </c>
      <c r="C154" s="28" t="str">
        <f t="shared" si="2"/>
        <v>土</v>
      </c>
      <c r="D154" s="28" t="str">
        <f>IF(COUNTIF(祝日!$B$2:$B$28,ご提出期限早見表!B154)&gt;0,"フィリピン祝日",IF(COUNTIF(祝日!$B$31:$B$52,ご提出期限早見表!B154)&gt;0,"日本の祝日",IF(COUNTIF(祝日!$B$55:$B$60,ご提出期限早見表!B154)&gt;0,"休業日"," ")))</f>
        <v xml:space="preserve"> </v>
      </c>
      <c r="E154" s="52">
        <f>WORKDAY(B154, -15, 祝日!$B$2:$B$60)</f>
        <v>45510</v>
      </c>
      <c r="F154" s="52">
        <f>WORKDAY(B154, -5, 祝日!$B$2:$B$60)</f>
        <v>45527</v>
      </c>
    </row>
    <row r="155" spans="1:6" ht="16.5">
      <c r="A155" s="12" t="s">
        <v>12</v>
      </c>
      <c r="B155" s="10">
        <v>45536</v>
      </c>
      <c r="C155" s="11" t="str">
        <f t="shared" si="2"/>
        <v>日</v>
      </c>
      <c r="D155" s="11" t="str">
        <f>IF(COUNTIF(祝日!$B$2:$B$28,ご提出期限早見表!B155)&gt;0,"フィリピン祝日",IF(COUNTIF(祝日!$B$31:$B$52,ご提出期限早見表!B155)&gt;0,"日本の祝日",IF(COUNTIF(祝日!$B$55:$B$60,ご提出期限早見表!B155)&gt;0,"休業日"," ")))</f>
        <v xml:space="preserve"> </v>
      </c>
      <c r="E155" s="26">
        <f>WORKDAY(B155, -15, 祝日!$B$2:$B$60)</f>
        <v>45510</v>
      </c>
      <c r="F155" s="26">
        <f>WORKDAY(B155, -5, 祝日!$B$2:$B$60)</f>
        <v>45527</v>
      </c>
    </row>
    <row r="156" spans="1:6" ht="16.5">
      <c r="B156" s="10">
        <v>45537</v>
      </c>
      <c r="C156" s="11" t="str">
        <f t="shared" si="2"/>
        <v>月</v>
      </c>
      <c r="D156" s="11" t="str">
        <f>IF(COUNTIF(祝日!$B$2:$B$28,ご提出期限早見表!B156)&gt;0,"フィリピン祝日",IF(COUNTIF(祝日!$B$31:$B$52,ご提出期限早見表!B156)&gt;0,"日本の祝日",IF(COUNTIF(祝日!$B$55:$B$60,ご提出期限早見表!B156)&gt;0,"休業日"," ")))</f>
        <v xml:space="preserve"> </v>
      </c>
      <c r="E156" s="26">
        <f>WORKDAY(B156, -15, 祝日!$B$2:$B$60)</f>
        <v>45510</v>
      </c>
      <c r="F156" s="26">
        <f>WORKDAY(B156, -5, 祝日!$B$2:$B$60)</f>
        <v>45527</v>
      </c>
    </row>
    <row r="157" spans="1:6" ht="16.5">
      <c r="B157" s="10">
        <v>45538</v>
      </c>
      <c r="C157" s="4" t="str">
        <f t="shared" si="2"/>
        <v>火</v>
      </c>
      <c r="D157" s="4" t="str">
        <f>IF(COUNTIF(祝日!$B$2:$B$28,ご提出期限早見表!B157)&gt;0,"フィリピン祝日",IF(COUNTIF(祝日!$B$31:$B$52,ご提出期限早見表!B157)&gt;0,"日本の祝日",IF(COUNTIF(祝日!$B$55:$B$60,ご提出期限早見表!B157)&gt;0,"休業日"," ")))</f>
        <v xml:space="preserve"> </v>
      </c>
      <c r="E157" s="26">
        <f>WORKDAY(B157, -15, 祝日!$B$2:$B$60)</f>
        <v>45511</v>
      </c>
      <c r="F157" s="26">
        <f>WORKDAY(B157, -5, 祝日!$B$2:$B$60)</f>
        <v>45531</v>
      </c>
    </row>
    <row r="158" spans="1:6" ht="16.5">
      <c r="B158" s="10">
        <v>45539</v>
      </c>
      <c r="C158" s="4" t="str">
        <f t="shared" si="2"/>
        <v>水</v>
      </c>
      <c r="D158" s="4" t="str">
        <f>IF(COUNTIF(祝日!$B$2:$B$28,ご提出期限早見表!B158)&gt;0,"フィリピン祝日",IF(COUNTIF(祝日!$B$31:$B$52,ご提出期限早見表!B158)&gt;0,"日本の祝日",IF(COUNTIF(祝日!$B$55:$B$60,ご提出期限早見表!B158)&gt;0,"休業日"," ")))</f>
        <v xml:space="preserve"> </v>
      </c>
      <c r="E158" s="26">
        <f>WORKDAY(B158, -15, 祝日!$B$2:$B$60)</f>
        <v>45512</v>
      </c>
      <c r="F158" s="26">
        <f>WORKDAY(B158, -5, 祝日!$B$2:$B$60)</f>
        <v>45532</v>
      </c>
    </row>
    <row r="159" spans="1:6" ht="16.5">
      <c r="B159" s="10">
        <v>45540</v>
      </c>
      <c r="C159" s="4" t="str">
        <f t="shared" si="2"/>
        <v>木</v>
      </c>
      <c r="D159" s="4" t="str">
        <f>IF(COUNTIF(祝日!$B$2:$B$28,ご提出期限早見表!B159)&gt;0,"フィリピン祝日",IF(COUNTIF(祝日!$B$31:$B$52,ご提出期限早見表!B159)&gt;0,"日本の祝日",IF(COUNTIF(祝日!$B$55:$B$60,ご提出期限早見表!B159)&gt;0,"休業日"," ")))</f>
        <v xml:space="preserve"> </v>
      </c>
      <c r="E159" s="26">
        <f>WORKDAY(B159, -15, 祝日!$B$2:$B$60)</f>
        <v>45517</v>
      </c>
      <c r="F159" s="26">
        <f>WORKDAY(B159, -5, 祝日!$B$2:$B$60)</f>
        <v>45533</v>
      </c>
    </row>
    <row r="160" spans="1:6" ht="16.5">
      <c r="B160" s="10">
        <v>45541</v>
      </c>
      <c r="C160" s="4" t="str">
        <f t="shared" si="2"/>
        <v>金</v>
      </c>
      <c r="D160" s="4" t="str">
        <f>IF(COUNTIF(祝日!$B$2:$B$28,ご提出期限早見表!B160)&gt;0,"フィリピン祝日",IF(COUNTIF(祝日!$B$31:$B$52,ご提出期限早見表!B160)&gt;0,"日本の祝日",IF(COUNTIF(祝日!$B$55:$B$60,ご提出期限早見表!B160)&gt;0,"休業日"," ")))</f>
        <v xml:space="preserve"> </v>
      </c>
      <c r="E160" s="26">
        <f>WORKDAY(B160, -15, 祝日!$B$2:$B$60)</f>
        <v>45518</v>
      </c>
      <c r="F160" s="26">
        <f>WORKDAY(B160, -5, 祝日!$B$2:$B$60)</f>
        <v>45534</v>
      </c>
    </row>
    <row r="161" spans="2:6" ht="16.5">
      <c r="B161" s="10">
        <v>45542</v>
      </c>
      <c r="C161" s="4" t="str">
        <f t="shared" si="2"/>
        <v>土</v>
      </c>
      <c r="D161" s="4" t="str">
        <f>IF(COUNTIF(祝日!$B$2:$B$28,ご提出期限早見表!B161)&gt;0,"フィリピン祝日",IF(COUNTIF(祝日!$B$31:$B$52,ご提出期限早見表!B161)&gt;0,"日本の祝日",IF(COUNTIF(祝日!$B$55:$B$60,ご提出期限早見表!B161)&gt;0,"休業日"," ")))</f>
        <v xml:space="preserve"> </v>
      </c>
      <c r="E161" s="26">
        <f>WORKDAY(B161, -15, 祝日!$B$2:$B$60)</f>
        <v>45519</v>
      </c>
      <c r="F161" s="26">
        <f>WORKDAY(B161, -5, 祝日!$B$2:$B$60)</f>
        <v>45537</v>
      </c>
    </row>
    <row r="162" spans="2:6" ht="16.5">
      <c r="B162" s="10">
        <v>45543</v>
      </c>
      <c r="C162" s="4" t="str">
        <f t="shared" si="2"/>
        <v>日</v>
      </c>
      <c r="D162" s="4" t="str">
        <f>IF(COUNTIF(祝日!$B$2:$B$28,ご提出期限早見表!B162)&gt;0,"フィリピン祝日",IF(COUNTIF(祝日!$B$31:$B$52,ご提出期限早見表!B162)&gt;0,"日本の祝日",IF(COUNTIF(祝日!$B$55:$B$60,ご提出期限早見表!B162)&gt;0,"休業日"," ")))</f>
        <v xml:space="preserve"> </v>
      </c>
      <c r="E162" s="26">
        <f>WORKDAY(B162, -15, 祝日!$B$2:$B$60)</f>
        <v>45519</v>
      </c>
      <c r="F162" s="26">
        <f>WORKDAY(B162, -5, 祝日!$B$2:$B$60)</f>
        <v>45537</v>
      </c>
    </row>
    <row r="163" spans="2:6" ht="16.5">
      <c r="B163" s="10">
        <v>45544</v>
      </c>
      <c r="C163" s="4" t="str">
        <f t="shared" si="2"/>
        <v>月</v>
      </c>
      <c r="D163" s="4" t="str">
        <f>IF(COUNTIF(祝日!$B$2:$B$28,ご提出期限早見表!B163)&gt;0,"フィリピン祝日",IF(COUNTIF(祝日!$B$31:$B$52,ご提出期限早見表!B163)&gt;0,"日本の祝日",IF(COUNTIF(祝日!$B$55:$B$60,ご提出期限早見表!B163)&gt;0,"休業日"," ")))</f>
        <v xml:space="preserve"> </v>
      </c>
      <c r="E163" s="26">
        <f>WORKDAY(B163, -15, 祝日!$B$2:$B$60)</f>
        <v>45519</v>
      </c>
      <c r="F163" s="26">
        <f>WORKDAY(B163, -5, 祝日!$B$2:$B$60)</f>
        <v>45537</v>
      </c>
    </row>
    <row r="164" spans="2:6" ht="16.5">
      <c r="B164" s="10">
        <v>45545</v>
      </c>
      <c r="C164" s="4" t="str">
        <f t="shared" ref="C164:C227" si="3">TEXT(B164,"aaa")</f>
        <v>火</v>
      </c>
      <c r="D164" s="4" t="str">
        <f>IF(COUNTIF(祝日!$B$2:$B$28,ご提出期限早見表!B164)&gt;0,"フィリピン祝日",IF(COUNTIF(祝日!$B$31:$B$52,ご提出期限早見表!B164)&gt;0,"日本の祝日",IF(COUNTIF(祝日!$B$55:$B$60,ご提出期限早見表!B164)&gt;0,"休業日"," ")))</f>
        <v xml:space="preserve"> </v>
      </c>
      <c r="E164" s="26">
        <f>WORKDAY(B164, -15, 祝日!$B$2:$B$60)</f>
        <v>45520</v>
      </c>
      <c r="F164" s="26">
        <f>WORKDAY(B164, -5, 祝日!$B$2:$B$60)</f>
        <v>45538</v>
      </c>
    </row>
    <row r="165" spans="2:6" ht="16.5">
      <c r="B165" s="10">
        <v>45546</v>
      </c>
      <c r="C165" s="4" t="str">
        <f t="shared" si="3"/>
        <v>水</v>
      </c>
      <c r="D165" s="4" t="str">
        <f>IF(COUNTIF(祝日!$B$2:$B$28,ご提出期限早見表!B165)&gt;0,"フィリピン祝日",IF(COUNTIF(祝日!$B$31:$B$52,ご提出期限早見表!B165)&gt;0,"日本の祝日",IF(COUNTIF(祝日!$B$55:$B$60,ご提出期限早見表!B165)&gt;0,"休業日"," ")))</f>
        <v xml:space="preserve"> </v>
      </c>
      <c r="E165" s="26">
        <f>WORKDAY(B165, -15, 祝日!$B$2:$B$60)</f>
        <v>45523</v>
      </c>
      <c r="F165" s="26">
        <f>WORKDAY(B165, -5, 祝日!$B$2:$B$60)</f>
        <v>45539</v>
      </c>
    </row>
    <row r="166" spans="2:6" ht="16.5">
      <c r="B166" s="10">
        <v>45547</v>
      </c>
      <c r="C166" s="4" t="str">
        <f t="shared" si="3"/>
        <v>木</v>
      </c>
      <c r="D166" s="4" t="str">
        <f>IF(COUNTIF(祝日!$B$2:$B$28,ご提出期限早見表!B166)&gt;0,"フィリピン祝日",IF(COUNTIF(祝日!$B$31:$B$52,ご提出期限早見表!B166)&gt;0,"日本の祝日",IF(COUNTIF(祝日!$B$55:$B$60,ご提出期限早見表!B166)&gt;0,"休業日"," ")))</f>
        <v xml:space="preserve"> </v>
      </c>
      <c r="E166" s="26">
        <f>WORKDAY(B166, -15, 祝日!$B$2:$B$60)</f>
        <v>45524</v>
      </c>
      <c r="F166" s="26">
        <f>WORKDAY(B166, -5, 祝日!$B$2:$B$60)</f>
        <v>45540</v>
      </c>
    </row>
    <row r="167" spans="2:6" ht="16.5">
      <c r="B167" s="10">
        <v>45548</v>
      </c>
      <c r="C167" s="4" t="str">
        <f t="shared" si="3"/>
        <v>金</v>
      </c>
      <c r="D167" s="4" t="str">
        <f>IF(COUNTIF(祝日!$B$2:$B$28,ご提出期限早見表!B167)&gt;0,"フィリピン祝日",IF(COUNTIF(祝日!$B$31:$B$52,ご提出期限早見表!B167)&gt;0,"日本の祝日",IF(COUNTIF(祝日!$B$55:$B$60,ご提出期限早見表!B167)&gt;0,"休業日"," ")))</f>
        <v xml:space="preserve"> </v>
      </c>
      <c r="E167" s="26">
        <f>WORKDAY(B167, -15, 祝日!$B$2:$B$60)</f>
        <v>45526</v>
      </c>
      <c r="F167" s="26">
        <f>WORKDAY(B167, -5, 祝日!$B$2:$B$60)</f>
        <v>45541</v>
      </c>
    </row>
    <row r="168" spans="2:6" ht="16.5">
      <c r="B168" s="10">
        <v>45549</v>
      </c>
      <c r="C168" s="4" t="str">
        <f t="shared" si="3"/>
        <v>土</v>
      </c>
      <c r="D168" s="4" t="str">
        <f>IF(COUNTIF(祝日!$B$2:$B$28,ご提出期限早見表!B168)&gt;0,"フィリピン祝日",IF(COUNTIF(祝日!$B$31:$B$52,ご提出期限早見表!B168)&gt;0,"日本の祝日",IF(COUNTIF(祝日!$B$55:$B$60,ご提出期限早見表!B168)&gt;0,"休業日"," ")))</f>
        <v xml:space="preserve"> </v>
      </c>
      <c r="E168" s="26">
        <f>WORKDAY(B168, -15, 祝日!$B$2:$B$60)</f>
        <v>45527</v>
      </c>
      <c r="F168" s="26">
        <f>WORKDAY(B168, -5, 祝日!$B$2:$B$60)</f>
        <v>45544</v>
      </c>
    </row>
    <row r="169" spans="2:6" ht="16.5">
      <c r="B169" s="10">
        <v>45550</v>
      </c>
      <c r="C169" s="4" t="str">
        <f t="shared" si="3"/>
        <v>日</v>
      </c>
      <c r="D169" s="4" t="str">
        <f>IF(COUNTIF(祝日!$B$2:$B$28,ご提出期限早見表!B169)&gt;0,"フィリピン祝日",IF(COUNTIF(祝日!$B$31:$B$52,ご提出期限早見表!B169)&gt;0,"日本の祝日",IF(COUNTIF(祝日!$B$55:$B$60,ご提出期限早見表!B169)&gt;0,"休業日"," ")))</f>
        <v xml:space="preserve"> </v>
      </c>
      <c r="E169" s="26">
        <f>WORKDAY(B169, -15, 祝日!$B$2:$B$60)</f>
        <v>45527</v>
      </c>
      <c r="F169" s="26">
        <f>WORKDAY(B169, -5, 祝日!$B$2:$B$60)</f>
        <v>45544</v>
      </c>
    </row>
    <row r="170" spans="2:6" ht="16.5">
      <c r="B170" s="10">
        <v>45551</v>
      </c>
      <c r="C170" s="4" t="str">
        <f t="shared" si="3"/>
        <v>月</v>
      </c>
      <c r="D170" s="4" t="str">
        <f>IF(COUNTIF(祝日!$B$2:$B$28,ご提出期限早見表!B170)&gt;0,"フィリピン祝日",IF(COUNTIF(祝日!$B$31:$B$52,ご提出期限早見表!B170)&gt;0,"日本の祝日",IF(COUNTIF(祝日!$B$55:$B$60,ご提出期限早見表!B170)&gt;0,"休業日"," ")))</f>
        <v>日本の祝日</v>
      </c>
      <c r="E170" s="26">
        <f>WORKDAY(B170, -15, 祝日!$B$2:$B$60)</f>
        <v>45527</v>
      </c>
      <c r="F170" s="26">
        <f>WORKDAY(B170, -5, 祝日!$B$2:$B$60)</f>
        <v>45544</v>
      </c>
    </row>
    <row r="171" spans="2:6" ht="16.5">
      <c r="B171" s="10">
        <v>45552</v>
      </c>
      <c r="C171" s="4" t="str">
        <f t="shared" si="3"/>
        <v>火</v>
      </c>
      <c r="D171" s="4" t="str">
        <f>IF(COUNTIF(祝日!$B$2:$B$28,ご提出期限早見表!B171)&gt;0,"フィリピン祝日",IF(COUNTIF(祝日!$B$31:$B$52,ご提出期限早見表!B171)&gt;0,"日本の祝日",IF(COUNTIF(祝日!$B$55:$B$60,ご提出期限早見表!B171)&gt;0,"休業日"," ")))</f>
        <v xml:space="preserve"> </v>
      </c>
      <c r="E171" s="26">
        <f>WORKDAY(B171, -15, 祝日!$B$2:$B$60)</f>
        <v>45527</v>
      </c>
      <c r="F171" s="26">
        <f>WORKDAY(B171, -5, 祝日!$B$2:$B$60)</f>
        <v>45544</v>
      </c>
    </row>
    <row r="172" spans="2:6" ht="16.5">
      <c r="B172" s="10">
        <v>45553</v>
      </c>
      <c r="C172" s="4" t="str">
        <f t="shared" si="3"/>
        <v>水</v>
      </c>
      <c r="D172" s="4" t="str">
        <f>IF(COUNTIF(祝日!$B$2:$B$28,ご提出期限早見表!B172)&gt;0,"フィリピン祝日",IF(COUNTIF(祝日!$B$31:$B$52,ご提出期限早見表!B172)&gt;0,"日本の祝日",IF(COUNTIF(祝日!$B$55:$B$60,ご提出期限早見表!B172)&gt;0,"休業日"," ")))</f>
        <v xml:space="preserve"> </v>
      </c>
      <c r="E172" s="26">
        <f>WORKDAY(B172, -15, 祝日!$B$2:$B$60)</f>
        <v>45531</v>
      </c>
      <c r="F172" s="26">
        <f>WORKDAY(B172, -5, 祝日!$B$2:$B$60)</f>
        <v>45545</v>
      </c>
    </row>
    <row r="173" spans="2:6" ht="16.5">
      <c r="B173" s="10">
        <v>45554</v>
      </c>
      <c r="C173" s="4" t="str">
        <f t="shared" si="3"/>
        <v>木</v>
      </c>
      <c r="D173" s="4" t="str">
        <f>IF(COUNTIF(祝日!$B$2:$B$28,ご提出期限早見表!B173)&gt;0,"フィリピン祝日",IF(COUNTIF(祝日!$B$31:$B$52,ご提出期限早見表!B173)&gt;0,"日本の祝日",IF(COUNTIF(祝日!$B$55:$B$60,ご提出期限早見表!B173)&gt;0,"休業日"," ")))</f>
        <v xml:space="preserve"> </v>
      </c>
      <c r="E173" s="26">
        <f>WORKDAY(B173, -15, 祝日!$B$2:$B$60)</f>
        <v>45532</v>
      </c>
      <c r="F173" s="26">
        <f>WORKDAY(B173, -5, 祝日!$B$2:$B$60)</f>
        <v>45546</v>
      </c>
    </row>
    <row r="174" spans="2:6" ht="16.5">
      <c r="B174" s="10">
        <v>45555</v>
      </c>
      <c r="C174" s="4" t="str">
        <f t="shared" si="3"/>
        <v>金</v>
      </c>
      <c r="D174" s="4" t="str">
        <f>IF(COUNTIF(祝日!$B$2:$B$28,ご提出期限早見表!B174)&gt;0,"フィリピン祝日",IF(COUNTIF(祝日!$B$31:$B$52,ご提出期限早見表!B174)&gt;0,"日本の祝日",IF(COUNTIF(祝日!$B$55:$B$60,ご提出期限早見表!B174)&gt;0,"休業日"," ")))</f>
        <v xml:space="preserve"> </v>
      </c>
      <c r="E174" s="26">
        <f>WORKDAY(B174, -15, 祝日!$B$2:$B$60)</f>
        <v>45533</v>
      </c>
      <c r="F174" s="26">
        <f>WORKDAY(B174, -5, 祝日!$B$2:$B$60)</f>
        <v>45547</v>
      </c>
    </row>
    <row r="175" spans="2:6" ht="16.5">
      <c r="B175" s="10">
        <v>45556</v>
      </c>
      <c r="C175" s="4" t="str">
        <f t="shared" si="3"/>
        <v>土</v>
      </c>
      <c r="D175" s="4" t="str">
        <f>IF(COUNTIF(祝日!$B$2:$B$28,ご提出期限早見表!B175)&gt;0,"フィリピン祝日",IF(COUNTIF(祝日!$B$31:$B$52,ご提出期限早見表!B175)&gt;0,"日本の祝日",IF(COUNTIF(祝日!$B$55:$B$60,ご提出期限早見表!B175)&gt;0,"休業日"," ")))</f>
        <v xml:space="preserve"> </v>
      </c>
      <c r="E175" s="26">
        <f>WORKDAY(B175, -15, 祝日!$B$2:$B$60)</f>
        <v>45534</v>
      </c>
      <c r="F175" s="26">
        <f>WORKDAY(B175, -5, 祝日!$B$2:$B$60)</f>
        <v>45548</v>
      </c>
    </row>
    <row r="176" spans="2:6" ht="16.5">
      <c r="B176" s="10">
        <v>45557</v>
      </c>
      <c r="C176" s="4" t="str">
        <f t="shared" si="3"/>
        <v>日</v>
      </c>
      <c r="D176" s="4" t="str">
        <f>IF(COUNTIF(祝日!$B$2:$B$28,ご提出期限早見表!B176)&gt;0,"フィリピン祝日",IF(COUNTIF(祝日!$B$31:$B$52,ご提出期限早見表!B176)&gt;0,"日本の祝日",IF(COUNTIF(祝日!$B$55:$B$60,ご提出期限早見表!B176)&gt;0,"休業日"," ")))</f>
        <v xml:space="preserve"> </v>
      </c>
      <c r="E176" s="26">
        <f>WORKDAY(B176, -15, 祝日!$B$2:$B$60)</f>
        <v>45534</v>
      </c>
      <c r="F176" s="26">
        <f>WORKDAY(B176, -5, 祝日!$B$2:$B$60)</f>
        <v>45548</v>
      </c>
    </row>
    <row r="177" spans="1:6" ht="16.5">
      <c r="B177" s="10">
        <v>45558</v>
      </c>
      <c r="C177" s="4" t="str">
        <f t="shared" si="3"/>
        <v>月</v>
      </c>
      <c r="D177" s="4" t="str">
        <f>IF(COUNTIF(祝日!$B$2:$B$28,ご提出期限早見表!B177)&gt;0,"フィリピン祝日",IF(COUNTIF(祝日!$B$31:$B$52,ご提出期限早見表!B177)&gt;0,"日本の祝日",IF(COUNTIF(祝日!$B$55:$B$60,ご提出期限早見表!B177)&gt;0,"休業日"," ")))</f>
        <v>日本の祝日</v>
      </c>
      <c r="E177" s="26">
        <f>WORKDAY(B177, -15, 祝日!$B$2:$B$60)</f>
        <v>45534</v>
      </c>
      <c r="F177" s="26">
        <f>WORKDAY(B177, -5, 祝日!$B$2:$B$60)</f>
        <v>45548</v>
      </c>
    </row>
    <row r="178" spans="1:6" ht="16.5">
      <c r="B178" s="10">
        <v>45559</v>
      </c>
      <c r="C178" s="4" t="str">
        <f t="shared" si="3"/>
        <v>火</v>
      </c>
      <c r="D178" s="4" t="str">
        <f>IF(COUNTIF(祝日!$B$2:$B$28,ご提出期限早見表!B178)&gt;0,"フィリピン祝日",IF(COUNTIF(祝日!$B$31:$B$52,ご提出期限早見表!B178)&gt;0,"日本の祝日",IF(COUNTIF(祝日!$B$55:$B$60,ご提出期限早見表!B178)&gt;0,"休業日"," ")))</f>
        <v xml:space="preserve"> </v>
      </c>
      <c r="E178" s="26">
        <f>WORKDAY(B178, -15, 祝日!$B$2:$B$60)</f>
        <v>45534</v>
      </c>
      <c r="F178" s="26">
        <f>WORKDAY(B178, -5, 祝日!$B$2:$B$60)</f>
        <v>45548</v>
      </c>
    </row>
    <row r="179" spans="1:6" ht="16.5">
      <c r="B179" s="10">
        <v>45560</v>
      </c>
      <c r="C179" s="4" t="str">
        <f t="shared" si="3"/>
        <v>水</v>
      </c>
      <c r="D179" s="4" t="str">
        <f>IF(COUNTIF(祝日!$B$2:$B$28,ご提出期限早見表!B179)&gt;0,"フィリピン祝日",IF(COUNTIF(祝日!$B$31:$B$52,ご提出期限早見表!B179)&gt;0,"日本の祝日",IF(COUNTIF(祝日!$B$55:$B$60,ご提出期限早見表!B179)&gt;0,"休業日"," ")))</f>
        <v xml:space="preserve"> </v>
      </c>
      <c r="E179" s="26">
        <f>WORKDAY(B179, -15, 祝日!$B$2:$B$60)</f>
        <v>45537</v>
      </c>
      <c r="F179" s="26">
        <f>WORKDAY(B179, -5, 祝日!$B$2:$B$60)</f>
        <v>45552</v>
      </c>
    </row>
    <row r="180" spans="1:6" ht="16.5">
      <c r="B180" s="10">
        <v>45561</v>
      </c>
      <c r="C180" s="4" t="str">
        <f t="shared" si="3"/>
        <v>木</v>
      </c>
      <c r="D180" s="4" t="str">
        <f>IF(COUNTIF(祝日!$B$2:$B$28,ご提出期限早見表!B180)&gt;0,"フィリピン祝日",IF(COUNTIF(祝日!$B$31:$B$52,ご提出期限早見表!B180)&gt;0,"日本の祝日",IF(COUNTIF(祝日!$B$55:$B$60,ご提出期限早見表!B180)&gt;0,"休業日"," ")))</f>
        <v xml:space="preserve"> </v>
      </c>
      <c r="E180" s="26">
        <f>WORKDAY(B180, -15, 祝日!$B$2:$B$60)</f>
        <v>45538</v>
      </c>
      <c r="F180" s="26">
        <f>WORKDAY(B180, -5, 祝日!$B$2:$B$60)</f>
        <v>45553</v>
      </c>
    </row>
    <row r="181" spans="1:6" ht="16.5">
      <c r="B181" s="10">
        <v>45562</v>
      </c>
      <c r="C181" s="4" t="str">
        <f t="shared" si="3"/>
        <v>金</v>
      </c>
      <c r="D181" s="4" t="str">
        <f>IF(COUNTIF(祝日!$B$2:$B$28,ご提出期限早見表!B181)&gt;0,"フィリピン祝日",IF(COUNTIF(祝日!$B$31:$B$52,ご提出期限早見表!B181)&gt;0,"日本の祝日",IF(COUNTIF(祝日!$B$55:$B$60,ご提出期限早見表!B181)&gt;0,"休業日"," ")))</f>
        <v xml:space="preserve"> </v>
      </c>
      <c r="E181" s="26">
        <f>WORKDAY(B181, -15, 祝日!$B$2:$B$60)</f>
        <v>45539</v>
      </c>
      <c r="F181" s="26">
        <f>WORKDAY(B181, -5, 祝日!$B$2:$B$60)</f>
        <v>45554</v>
      </c>
    </row>
    <row r="182" spans="1:6" ht="16.5">
      <c r="B182" s="10">
        <v>45563</v>
      </c>
      <c r="C182" s="4" t="str">
        <f t="shared" si="3"/>
        <v>土</v>
      </c>
      <c r="D182" s="4" t="str">
        <f>IF(COUNTIF(祝日!$B$2:$B$28,ご提出期限早見表!B182)&gt;0,"フィリピン祝日",IF(COUNTIF(祝日!$B$31:$B$52,ご提出期限早見表!B182)&gt;0,"日本の祝日",IF(COUNTIF(祝日!$B$55:$B$60,ご提出期限早見表!B182)&gt;0,"休業日"," ")))</f>
        <v xml:space="preserve"> </v>
      </c>
      <c r="E182" s="26">
        <f>WORKDAY(B182, -15, 祝日!$B$2:$B$60)</f>
        <v>45540</v>
      </c>
      <c r="F182" s="26">
        <f>WORKDAY(B182, -5, 祝日!$B$2:$B$60)</f>
        <v>45555</v>
      </c>
    </row>
    <row r="183" spans="1:6" ht="16.5">
      <c r="B183" s="10">
        <v>45564</v>
      </c>
      <c r="C183" s="4" t="str">
        <f t="shared" si="3"/>
        <v>日</v>
      </c>
      <c r="D183" s="4" t="str">
        <f>IF(COUNTIF(祝日!$B$2:$B$28,ご提出期限早見表!B183)&gt;0,"フィリピン祝日",IF(COUNTIF(祝日!$B$31:$B$52,ご提出期限早見表!B183)&gt;0,"日本の祝日",IF(COUNTIF(祝日!$B$55:$B$60,ご提出期限早見表!B183)&gt;0,"休業日"," ")))</f>
        <v xml:space="preserve"> </v>
      </c>
      <c r="E183" s="26">
        <f>WORKDAY(B183, -15, 祝日!$B$2:$B$60)</f>
        <v>45540</v>
      </c>
      <c r="F183" s="26">
        <f>WORKDAY(B183, -5, 祝日!$B$2:$B$60)</f>
        <v>45555</v>
      </c>
    </row>
    <row r="184" spans="1:6" ht="17.25" thickBot="1">
      <c r="A184" s="51"/>
      <c r="B184" s="31">
        <v>45565</v>
      </c>
      <c r="C184" s="28" t="str">
        <f t="shared" si="3"/>
        <v>月</v>
      </c>
      <c r="D184" s="28" t="str">
        <f>IF(COUNTIF(祝日!$B$2:$B$28,ご提出期限早見表!B184)&gt;0,"フィリピン祝日",IF(COUNTIF(祝日!$B$31:$B$52,ご提出期限早見表!B184)&gt;0,"日本の祝日",IF(COUNTIF(祝日!$B$55:$B$60,ご提出期限早見表!B184)&gt;0,"休業日"," ")))</f>
        <v xml:space="preserve"> </v>
      </c>
      <c r="E184" s="52">
        <f>WORKDAY(B184, -15, 祝日!$B$2:$B$60)</f>
        <v>45540</v>
      </c>
      <c r="F184" s="52">
        <f>WORKDAY(B184, -5, 祝日!$B$2:$B$60)</f>
        <v>45555</v>
      </c>
    </row>
    <row r="185" spans="1:6" ht="16.5">
      <c r="A185" s="12" t="s">
        <v>13</v>
      </c>
      <c r="B185" s="10">
        <v>45566</v>
      </c>
      <c r="C185" s="11" t="str">
        <f t="shared" si="3"/>
        <v>火</v>
      </c>
      <c r="D185" s="11" t="str">
        <f>IF(COUNTIF(祝日!$B$2:$B$28,ご提出期限早見表!B185)&gt;0,"フィリピン祝日",IF(COUNTIF(祝日!$B$31:$B$52,ご提出期限早見表!B185)&gt;0,"日本の祝日",IF(COUNTIF(祝日!$B$55:$B$60,ご提出期限早見表!B185)&gt;0,"休業日"," ")))</f>
        <v xml:space="preserve"> </v>
      </c>
      <c r="E185" s="26">
        <f>WORKDAY(B185, -15, 祝日!$B$2:$B$60)</f>
        <v>45541</v>
      </c>
      <c r="F185" s="26">
        <f>WORKDAY(B185, -5, 祝日!$B$2:$B$60)</f>
        <v>45559</v>
      </c>
    </row>
    <row r="186" spans="1:6" ht="16.5">
      <c r="B186" s="10">
        <v>45567</v>
      </c>
      <c r="C186" s="11" t="str">
        <f t="shared" si="3"/>
        <v>水</v>
      </c>
      <c r="D186" s="11" t="str">
        <f>IF(COUNTIF(祝日!$B$2:$B$28,ご提出期限早見表!B186)&gt;0,"フィリピン祝日",IF(COUNTIF(祝日!$B$31:$B$52,ご提出期限早見表!B186)&gt;0,"日本の祝日",IF(COUNTIF(祝日!$B$55:$B$60,ご提出期限早見表!B186)&gt;0,"休業日"," ")))</f>
        <v xml:space="preserve"> </v>
      </c>
      <c r="E186" s="26">
        <f>WORKDAY(B186, -15, 祝日!$B$2:$B$60)</f>
        <v>45544</v>
      </c>
      <c r="F186" s="26">
        <f>WORKDAY(B186, -5, 祝日!$B$2:$B$60)</f>
        <v>45560</v>
      </c>
    </row>
    <row r="187" spans="1:6" ht="16.5">
      <c r="B187" s="10">
        <v>45568</v>
      </c>
      <c r="C187" s="4" t="str">
        <f t="shared" si="3"/>
        <v>木</v>
      </c>
      <c r="D187" s="4" t="str">
        <f>IF(COUNTIF(祝日!$B$2:$B$28,ご提出期限早見表!B187)&gt;0,"フィリピン祝日",IF(COUNTIF(祝日!$B$31:$B$52,ご提出期限早見表!B187)&gt;0,"日本の祝日",IF(COUNTIF(祝日!$B$55:$B$60,ご提出期限早見表!B187)&gt;0,"休業日"," ")))</f>
        <v xml:space="preserve"> </v>
      </c>
      <c r="E187" s="26">
        <f>WORKDAY(B187, -15, 祝日!$B$2:$B$60)</f>
        <v>45545</v>
      </c>
      <c r="F187" s="26">
        <f>WORKDAY(B187, -5, 祝日!$B$2:$B$60)</f>
        <v>45561</v>
      </c>
    </row>
    <row r="188" spans="1:6" ht="16.5">
      <c r="B188" s="10">
        <v>45569</v>
      </c>
      <c r="C188" s="4" t="str">
        <f t="shared" si="3"/>
        <v>金</v>
      </c>
      <c r="D188" s="4" t="str">
        <f>IF(COUNTIF(祝日!$B$2:$B$28,ご提出期限早見表!B188)&gt;0,"フィリピン祝日",IF(COUNTIF(祝日!$B$31:$B$52,ご提出期限早見表!B188)&gt;0,"日本の祝日",IF(COUNTIF(祝日!$B$55:$B$60,ご提出期限早見表!B188)&gt;0,"休業日"," ")))</f>
        <v xml:space="preserve"> </v>
      </c>
      <c r="E188" s="26">
        <f>WORKDAY(B188, -15, 祝日!$B$2:$B$60)</f>
        <v>45546</v>
      </c>
      <c r="F188" s="26">
        <f>WORKDAY(B188, -5, 祝日!$B$2:$B$60)</f>
        <v>45562</v>
      </c>
    </row>
    <row r="189" spans="1:6" ht="16.5">
      <c r="B189" s="10">
        <v>45570</v>
      </c>
      <c r="C189" s="4" t="str">
        <f t="shared" si="3"/>
        <v>土</v>
      </c>
      <c r="D189" s="4" t="str">
        <f>IF(COUNTIF(祝日!$B$2:$B$28,ご提出期限早見表!B189)&gt;0,"フィリピン祝日",IF(COUNTIF(祝日!$B$31:$B$52,ご提出期限早見表!B189)&gt;0,"日本の祝日",IF(COUNTIF(祝日!$B$55:$B$60,ご提出期限早見表!B189)&gt;0,"休業日"," ")))</f>
        <v xml:space="preserve"> </v>
      </c>
      <c r="E189" s="26">
        <f>WORKDAY(B189, -15, 祝日!$B$2:$B$60)</f>
        <v>45547</v>
      </c>
      <c r="F189" s="26">
        <f>WORKDAY(B189, -5, 祝日!$B$2:$B$60)</f>
        <v>45565</v>
      </c>
    </row>
    <row r="190" spans="1:6" ht="16.5">
      <c r="B190" s="10">
        <v>45571</v>
      </c>
      <c r="C190" s="4" t="str">
        <f t="shared" si="3"/>
        <v>日</v>
      </c>
      <c r="D190" s="4" t="str">
        <f>IF(COUNTIF(祝日!$B$2:$B$28,ご提出期限早見表!B190)&gt;0,"フィリピン祝日",IF(COUNTIF(祝日!$B$31:$B$52,ご提出期限早見表!B190)&gt;0,"日本の祝日",IF(COUNTIF(祝日!$B$55:$B$60,ご提出期限早見表!B190)&gt;0,"休業日"," ")))</f>
        <v xml:space="preserve"> </v>
      </c>
      <c r="E190" s="26">
        <f>WORKDAY(B190, -15, 祝日!$B$2:$B$60)</f>
        <v>45547</v>
      </c>
      <c r="F190" s="26">
        <f>WORKDAY(B190, -5, 祝日!$B$2:$B$60)</f>
        <v>45565</v>
      </c>
    </row>
    <row r="191" spans="1:6" ht="16.5">
      <c r="B191" s="10">
        <v>45572</v>
      </c>
      <c r="C191" s="4" t="str">
        <f t="shared" si="3"/>
        <v>月</v>
      </c>
      <c r="D191" s="4" t="str">
        <f>IF(COUNTIF(祝日!$B$2:$B$28,ご提出期限早見表!B191)&gt;0,"フィリピン祝日",IF(COUNTIF(祝日!$B$31:$B$52,ご提出期限早見表!B191)&gt;0,"日本の祝日",IF(COUNTIF(祝日!$B$55:$B$60,ご提出期限早見表!B191)&gt;0,"休業日"," ")))</f>
        <v xml:space="preserve"> </v>
      </c>
      <c r="E191" s="26">
        <f>WORKDAY(B191, -15, 祝日!$B$2:$B$60)</f>
        <v>45547</v>
      </c>
      <c r="F191" s="26">
        <f>WORKDAY(B191, -5, 祝日!$B$2:$B$60)</f>
        <v>45565</v>
      </c>
    </row>
    <row r="192" spans="1:6" ht="16.5">
      <c r="B192" s="10">
        <v>45573</v>
      </c>
      <c r="C192" s="4" t="str">
        <f t="shared" si="3"/>
        <v>火</v>
      </c>
      <c r="D192" s="4" t="str">
        <f>IF(COUNTIF(祝日!$B$2:$B$28,ご提出期限早見表!B192)&gt;0,"フィリピン祝日",IF(COUNTIF(祝日!$B$31:$B$52,ご提出期限早見表!B192)&gt;0,"日本の祝日",IF(COUNTIF(祝日!$B$55:$B$60,ご提出期限早見表!B192)&gt;0,"休業日"," ")))</f>
        <v xml:space="preserve"> </v>
      </c>
      <c r="E192" s="26">
        <f>WORKDAY(B192, -15, 祝日!$B$2:$B$60)</f>
        <v>45548</v>
      </c>
      <c r="F192" s="26">
        <f>WORKDAY(B192, -5, 祝日!$B$2:$B$60)</f>
        <v>45566</v>
      </c>
    </row>
    <row r="193" spans="2:6" ht="16.5">
      <c r="B193" s="10">
        <v>45574</v>
      </c>
      <c r="C193" s="4" t="str">
        <f t="shared" si="3"/>
        <v>水</v>
      </c>
      <c r="D193" s="4" t="str">
        <f>IF(COUNTIF(祝日!$B$2:$B$28,ご提出期限早見表!B193)&gt;0,"フィリピン祝日",IF(COUNTIF(祝日!$B$31:$B$52,ご提出期限早見表!B193)&gt;0,"日本の祝日",IF(COUNTIF(祝日!$B$55:$B$60,ご提出期限早見表!B193)&gt;0,"休業日"," ")))</f>
        <v xml:space="preserve"> </v>
      </c>
      <c r="E193" s="26">
        <f>WORKDAY(B193, -15, 祝日!$B$2:$B$60)</f>
        <v>45552</v>
      </c>
      <c r="F193" s="26">
        <f>WORKDAY(B193, -5, 祝日!$B$2:$B$60)</f>
        <v>45567</v>
      </c>
    </row>
    <row r="194" spans="2:6" ht="16.5">
      <c r="B194" s="10">
        <v>45575</v>
      </c>
      <c r="C194" s="4" t="str">
        <f t="shared" si="3"/>
        <v>木</v>
      </c>
      <c r="D194" s="4" t="str">
        <f>IF(COUNTIF(祝日!$B$2:$B$28,ご提出期限早見表!B194)&gt;0,"フィリピン祝日",IF(COUNTIF(祝日!$B$31:$B$52,ご提出期限早見表!B194)&gt;0,"日本の祝日",IF(COUNTIF(祝日!$B$55:$B$60,ご提出期限早見表!B194)&gt;0,"休業日"," ")))</f>
        <v xml:space="preserve"> </v>
      </c>
      <c r="E194" s="26">
        <f>WORKDAY(B194, -15, 祝日!$B$2:$B$60)</f>
        <v>45553</v>
      </c>
      <c r="F194" s="26">
        <f>WORKDAY(B194, -5, 祝日!$B$2:$B$60)</f>
        <v>45568</v>
      </c>
    </row>
    <row r="195" spans="2:6" ht="16.5">
      <c r="B195" s="10">
        <v>45576</v>
      </c>
      <c r="C195" s="4" t="str">
        <f t="shared" si="3"/>
        <v>金</v>
      </c>
      <c r="D195" s="4" t="str">
        <f>IF(COUNTIF(祝日!$B$2:$B$28,ご提出期限早見表!B195)&gt;0,"フィリピン祝日",IF(COUNTIF(祝日!$B$31:$B$52,ご提出期限早見表!B195)&gt;0,"日本の祝日",IF(COUNTIF(祝日!$B$55:$B$60,ご提出期限早見表!B195)&gt;0,"休業日"," ")))</f>
        <v xml:space="preserve"> </v>
      </c>
      <c r="E195" s="26">
        <f>WORKDAY(B195, -15, 祝日!$B$2:$B$60)</f>
        <v>45554</v>
      </c>
      <c r="F195" s="26">
        <f>WORKDAY(B195, -5, 祝日!$B$2:$B$60)</f>
        <v>45569</v>
      </c>
    </row>
    <row r="196" spans="2:6" ht="16.5">
      <c r="B196" s="10">
        <v>45577</v>
      </c>
      <c r="C196" s="4" t="str">
        <f t="shared" si="3"/>
        <v>土</v>
      </c>
      <c r="D196" s="4" t="str">
        <f>IF(COUNTIF(祝日!$B$2:$B$28,ご提出期限早見表!B196)&gt;0,"フィリピン祝日",IF(COUNTIF(祝日!$B$31:$B$52,ご提出期限早見表!B196)&gt;0,"日本の祝日",IF(COUNTIF(祝日!$B$55:$B$60,ご提出期限早見表!B196)&gt;0,"休業日"," ")))</f>
        <v xml:space="preserve"> </v>
      </c>
      <c r="E196" s="26">
        <f>WORKDAY(B196, -15, 祝日!$B$2:$B$60)</f>
        <v>45555</v>
      </c>
      <c r="F196" s="26">
        <f>WORKDAY(B196, -5, 祝日!$B$2:$B$60)</f>
        <v>45572</v>
      </c>
    </row>
    <row r="197" spans="2:6" ht="16.5">
      <c r="B197" s="10">
        <v>45578</v>
      </c>
      <c r="C197" s="4" t="str">
        <f t="shared" si="3"/>
        <v>日</v>
      </c>
      <c r="D197" s="4" t="str">
        <f>IF(COUNTIF(祝日!$B$2:$B$28,ご提出期限早見表!B197)&gt;0,"フィリピン祝日",IF(COUNTIF(祝日!$B$31:$B$52,ご提出期限早見表!B197)&gt;0,"日本の祝日",IF(COUNTIF(祝日!$B$55:$B$60,ご提出期限早見表!B197)&gt;0,"休業日"," ")))</f>
        <v xml:space="preserve"> </v>
      </c>
      <c r="E197" s="26">
        <f>WORKDAY(B197, -15, 祝日!$B$2:$B$60)</f>
        <v>45555</v>
      </c>
      <c r="F197" s="26">
        <f>WORKDAY(B197, -5, 祝日!$B$2:$B$60)</f>
        <v>45572</v>
      </c>
    </row>
    <row r="198" spans="2:6" ht="16.5">
      <c r="B198" s="10">
        <v>45579</v>
      </c>
      <c r="C198" s="4" t="str">
        <f t="shared" si="3"/>
        <v>月</v>
      </c>
      <c r="D198" s="4" t="str">
        <f>IF(COUNTIF(祝日!$B$2:$B$28,ご提出期限早見表!B198)&gt;0,"フィリピン祝日",IF(COUNTIF(祝日!$B$31:$B$52,ご提出期限早見表!B198)&gt;0,"日本の祝日",IF(COUNTIF(祝日!$B$55:$B$60,ご提出期限早見表!B198)&gt;0,"休業日"," ")))</f>
        <v>日本の祝日</v>
      </c>
      <c r="E198" s="26">
        <f>WORKDAY(B198, -15, 祝日!$B$2:$B$60)</f>
        <v>45555</v>
      </c>
      <c r="F198" s="26">
        <f>WORKDAY(B198, -5, 祝日!$B$2:$B$60)</f>
        <v>45572</v>
      </c>
    </row>
    <row r="199" spans="2:6" ht="16.5">
      <c r="B199" s="10">
        <v>45580</v>
      </c>
      <c r="C199" s="4" t="str">
        <f t="shared" si="3"/>
        <v>火</v>
      </c>
      <c r="D199" s="4" t="str">
        <f>IF(COUNTIF(祝日!$B$2:$B$28,ご提出期限早見表!B199)&gt;0,"フィリピン祝日",IF(COUNTIF(祝日!$B$31:$B$52,ご提出期限早見表!B199)&gt;0,"日本の祝日",IF(COUNTIF(祝日!$B$55:$B$60,ご提出期限早見表!B199)&gt;0,"休業日"," ")))</f>
        <v xml:space="preserve"> </v>
      </c>
      <c r="E199" s="26">
        <f>WORKDAY(B199, -15, 祝日!$B$2:$B$60)</f>
        <v>45555</v>
      </c>
      <c r="F199" s="26">
        <f>WORKDAY(B199, -5, 祝日!$B$2:$B$60)</f>
        <v>45572</v>
      </c>
    </row>
    <row r="200" spans="2:6" ht="16.5">
      <c r="B200" s="10">
        <v>45581</v>
      </c>
      <c r="C200" s="4" t="str">
        <f t="shared" si="3"/>
        <v>水</v>
      </c>
      <c r="D200" s="4" t="str">
        <f>IF(COUNTIF(祝日!$B$2:$B$28,ご提出期限早見表!B200)&gt;0,"フィリピン祝日",IF(COUNTIF(祝日!$B$31:$B$52,ご提出期限早見表!B200)&gt;0,"日本の祝日",IF(COUNTIF(祝日!$B$55:$B$60,ご提出期限早見表!B200)&gt;0,"休業日"," ")))</f>
        <v xml:space="preserve"> </v>
      </c>
      <c r="E200" s="26">
        <f>WORKDAY(B200, -15, 祝日!$B$2:$B$60)</f>
        <v>45559</v>
      </c>
      <c r="F200" s="26">
        <f>WORKDAY(B200, -5, 祝日!$B$2:$B$60)</f>
        <v>45573</v>
      </c>
    </row>
    <row r="201" spans="2:6" ht="16.5">
      <c r="B201" s="10">
        <v>45582</v>
      </c>
      <c r="C201" s="4" t="str">
        <f t="shared" si="3"/>
        <v>木</v>
      </c>
      <c r="D201" s="4" t="str">
        <f>IF(COUNTIF(祝日!$B$2:$B$28,ご提出期限早見表!B201)&gt;0,"フィリピン祝日",IF(COUNTIF(祝日!$B$31:$B$52,ご提出期限早見表!B201)&gt;0,"日本の祝日",IF(COUNTIF(祝日!$B$55:$B$60,ご提出期限早見表!B201)&gt;0,"休業日"," ")))</f>
        <v xml:space="preserve"> </v>
      </c>
      <c r="E201" s="26">
        <f>WORKDAY(B201, -15, 祝日!$B$2:$B$60)</f>
        <v>45560</v>
      </c>
      <c r="F201" s="26">
        <f>WORKDAY(B201, -5, 祝日!$B$2:$B$60)</f>
        <v>45574</v>
      </c>
    </row>
    <row r="202" spans="2:6" ht="16.5">
      <c r="B202" s="10">
        <v>45583</v>
      </c>
      <c r="C202" s="4" t="str">
        <f t="shared" si="3"/>
        <v>金</v>
      </c>
      <c r="D202" s="4" t="str">
        <f>IF(COUNTIF(祝日!$B$2:$B$28,ご提出期限早見表!B202)&gt;0,"フィリピン祝日",IF(COUNTIF(祝日!$B$31:$B$52,ご提出期限早見表!B202)&gt;0,"日本の祝日",IF(COUNTIF(祝日!$B$55:$B$60,ご提出期限早見表!B202)&gt;0,"休業日"," ")))</f>
        <v xml:space="preserve"> </v>
      </c>
      <c r="E202" s="26">
        <f>WORKDAY(B202, -15, 祝日!$B$2:$B$60)</f>
        <v>45561</v>
      </c>
      <c r="F202" s="26">
        <f>WORKDAY(B202, -5, 祝日!$B$2:$B$60)</f>
        <v>45575</v>
      </c>
    </row>
    <row r="203" spans="2:6" ht="16.5">
      <c r="B203" s="10">
        <v>45584</v>
      </c>
      <c r="C203" s="4" t="str">
        <f t="shared" si="3"/>
        <v>土</v>
      </c>
      <c r="D203" s="4" t="str">
        <f>IF(COUNTIF(祝日!$B$2:$B$28,ご提出期限早見表!B203)&gt;0,"フィリピン祝日",IF(COUNTIF(祝日!$B$31:$B$52,ご提出期限早見表!B203)&gt;0,"日本の祝日",IF(COUNTIF(祝日!$B$55:$B$60,ご提出期限早見表!B203)&gt;0,"休業日"," ")))</f>
        <v xml:space="preserve"> </v>
      </c>
      <c r="E203" s="26">
        <f>WORKDAY(B203, -15, 祝日!$B$2:$B$60)</f>
        <v>45562</v>
      </c>
      <c r="F203" s="26">
        <f>WORKDAY(B203, -5, 祝日!$B$2:$B$60)</f>
        <v>45576</v>
      </c>
    </row>
    <row r="204" spans="2:6" ht="16.5">
      <c r="B204" s="10">
        <v>45585</v>
      </c>
      <c r="C204" s="4" t="str">
        <f t="shared" si="3"/>
        <v>日</v>
      </c>
      <c r="D204" s="4" t="str">
        <f>IF(COUNTIF(祝日!$B$2:$B$28,ご提出期限早見表!B204)&gt;0,"フィリピン祝日",IF(COUNTIF(祝日!$B$31:$B$52,ご提出期限早見表!B204)&gt;0,"日本の祝日",IF(COUNTIF(祝日!$B$55:$B$60,ご提出期限早見表!B204)&gt;0,"休業日"," ")))</f>
        <v xml:space="preserve"> </v>
      </c>
      <c r="E204" s="26">
        <f>WORKDAY(B204, -15, 祝日!$B$2:$B$60)</f>
        <v>45562</v>
      </c>
      <c r="F204" s="26">
        <f>WORKDAY(B204, -5, 祝日!$B$2:$B$60)</f>
        <v>45576</v>
      </c>
    </row>
    <row r="205" spans="2:6" ht="16.5">
      <c r="B205" s="10">
        <v>45586</v>
      </c>
      <c r="C205" s="4" t="str">
        <f t="shared" si="3"/>
        <v>月</v>
      </c>
      <c r="D205" s="4" t="str">
        <f>IF(COUNTIF(祝日!$B$2:$B$28,ご提出期限早見表!B205)&gt;0,"フィリピン祝日",IF(COUNTIF(祝日!$B$31:$B$52,ご提出期限早見表!B205)&gt;0,"日本の祝日",IF(COUNTIF(祝日!$B$55:$B$60,ご提出期限早見表!B205)&gt;0,"休業日"," ")))</f>
        <v xml:space="preserve"> </v>
      </c>
      <c r="E205" s="26">
        <f>WORKDAY(B205, -15, 祝日!$B$2:$B$60)</f>
        <v>45562</v>
      </c>
      <c r="F205" s="26">
        <f>WORKDAY(B205, -5, 祝日!$B$2:$B$60)</f>
        <v>45576</v>
      </c>
    </row>
    <row r="206" spans="2:6" ht="16.5">
      <c r="B206" s="10">
        <v>45587</v>
      </c>
      <c r="C206" s="4" t="str">
        <f t="shared" si="3"/>
        <v>火</v>
      </c>
      <c r="D206" s="4" t="str">
        <f>IF(COUNTIF(祝日!$B$2:$B$28,ご提出期限早見表!B206)&gt;0,"フィリピン祝日",IF(COUNTIF(祝日!$B$31:$B$52,ご提出期限早見表!B206)&gt;0,"日本の祝日",IF(COUNTIF(祝日!$B$55:$B$60,ご提出期限早見表!B206)&gt;0,"休業日"," ")))</f>
        <v xml:space="preserve"> </v>
      </c>
      <c r="E206" s="26">
        <f>WORKDAY(B206, -15, 祝日!$B$2:$B$60)</f>
        <v>45565</v>
      </c>
      <c r="F206" s="26">
        <f>WORKDAY(B206, -5, 祝日!$B$2:$B$60)</f>
        <v>45580</v>
      </c>
    </row>
    <row r="207" spans="2:6" ht="16.5">
      <c r="B207" s="10">
        <v>45588</v>
      </c>
      <c r="C207" s="4" t="str">
        <f t="shared" si="3"/>
        <v>水</v>
      </c>
      <c r="D207" s="4" t="str">
        <f>IF(COUNTIF(祝日!$B$2:$B$28,ご提出期限早見表!B207)&gt;0,"フィリピン祝日",IF(COUNTIF(祝日!$B$31:$B$52,ご提出期限早見表!B207)&gt;0,"日本の祝日",IF(COUNTIF(祝日!$B$55:$B$60,ご提出期限早見表!B207)&gt;0,"休業日"," ")))</f>
        <v xml:space="preserve"> </v>
      </c>
      <c r="E207" s="26">
        <f>WORKDAY(B207, -15, 祝日!$B$2:$B$60)</f>
        <v>45566</v>
      </c>
      <c r="F207" s="26">
        <f>WORKDAY(B207, -5, 祝日!$B$2:$B$60)</f>
        <v>45581</v>
      </c>
    </row>
    <row r="208" spans="2:6" ht="16.5">
      <c r="B208" s="10">
        <v>45589</v>
      </c>
      <c r="C208" s="4" t="str">
        <f t="shared" si="3"/>
        <v>木</v>
      </c>
      <c r="D208" s="4" t="str">
        <f>IF(COUNTIF(祝日!$B$2:$B$28,ご提出期限早見表!B208)&gt;0,"フィリピン祝日",IF(COUNTIF(祝日!$B$31:$B$52,ご提出期限早見表!B208)&gt;0,"日本の祝日",IF(COUNTIF(祝日!$B$55:$B$60,ご提出期限早見表!B208)&gt;0,"休業日"," ")))</f>
        <v xml:space="preserve"> </v>
      </c>
      <c r="E208" s="26">
        <f>WORKDAY(B208, -15, 祝日!$B$2:$B$60)</f>
        <v>45567</v>
      </c>
      <c r="F208" s="26">
        <f>WORKDAY(B208, -5, 祝日!$B$2:$B$60)</f>
        <v>45582</v>
      </c>
    </row>
    <row r="209" spans="1:6" ht="16.5">
      <c r="B209" s="10">
        <v>45590</v>
      </c>
      <c r="C209" s="4" t="str">
        <f t="shared" si="3"/>
        <v>金</v>
      </c>
      <c r="D209" s="4" t="str">
        <f>IF(COUNTIF(祝日!$B$2:$B$28,ご提出期限早見表!B209)&gt;0,"フィリピン祝日",IF(COUNTIF(祝日!$B$31:$B$52,ご提出期限早見表!B209)&gt;0,"日本の祝日",IF(COUNTIF(祝日!$B$55:$B$60,ご提出期限早見表!B209)&gt;0,"休業日"," ")))</f>
        <v xml:space="preserve"> </v>
      </c>
      <c r="E209" s="26">
        <f>WORKDAY(B209, -15, 祝日!$B$2:$B$60)</f>
        <v>45568</v>
      </c>
      <c r="F209" s="26">
        <f>WORKDAY(B209, -5, 祝日!$B$2:$B$60)</f>
        <v>45583</v>
      </c>
    </row>
    <row r="210" spans="1:6" ht="16.5">
      <c r="B210" s="10">
        <v>45591</v>
      </c>
      <c r="C210" s="4" t="str">
        <f t="shared" si="3"/>
        <v>土</v>
      </c>
      <c r="D210" s="4" t="str">
        <f>IF(COUNTIF(祝日!$B$2:$B$28,ご提出期限早見表!B210)&gt;0,"フィリピン祝日",IF(COUNTIF(祝日!$B$31:$B$52,ご提出期限早見表!B210)&gt;0,"日本の祝日",IF(COUNTIF(祝日!$B$55:$B$60,ご提出期限早見表!B210)&gt;0,"休業日"," ")))</f>
        <v xml:space="preserve"> </v>
      </c>
      <c r="E210" s="26">
        <f>WORKDAY(B210, -15, 祝日!$B$2:$B$60)</f>
        <v>45569</v>
      </c>
      <c r="F210" s="26">
        <f>WORKDAY(B210, -5, 祝日!$B$2:$B$60)</f>
        <v>45586</v>
      </c>
    </row>
    <row r="211" spans="1:6" ht="16.5">
      <c r="B211" s="10">
        <v>45592</v>
      </c>
      <c r="C211" s="4" t="str">
        <f t="shared" si="3"/>
        <v>日</v>
      </c>
      <c r="D211" s="4" t="str">
        <f>IF(COUNTIF(祝日!$B$2:$B$28,ご提出期限早見表!B211)&gt;0,"フィリピン祝日",IF(COUNTIF(祝日!$B$31:$B$52,ご提出期限早見表!B211)&gt;0,"日本の祝日",IF(COUNTIF(祝日!$B$55:$B$60,ご提出期限早見表!B211)&gt;0,"休業日"," ")))</f>
        <v xml:space="preserve"> </v>
      </c>
      <c r="E211" s="26">
        <f>WORKDAY(B211, -15, 祝日!$B$2:$B$60)</f>
        <v>45569</v>
      </c>
      <c r="F211" s="26">
        <f>WORKDAY(B211, -5, 祝日!$B$2:$B$60)</f>
        <v>45586</v>
      </c>
    </row>
    <row r="212" spans="1:6" ht="16.5">
      <c r="B212" s="10">
        <v>45593</v>
      </c>
      <c r="C212" s="4" t="str">
        <f t="shared" si="3"/>
        <v>月</v>
      </c>
      <c r="D212" s="4" t="str">
        <f>IF(COUNTIF(祝日!$B$2:$B$28,ご提出期限早見表!B212)&gt;0,"フィリピン祝日",IF(COUNTIF(祝日!$B$31:$B$52,ご提出期限早見表!B212)&gt;0,"日本の祝日",IF(COUNTIF(祝日!$B$55:$B$60,ご提出期限早見表!B212)&gt;0,"休業日"," ")))</f>
        <v xml:space="preserve"> </v>
      </c>
      <c r="E212" s="26">
        <f>WORKDAY(B212, -15, 祝日!$B$2:$B$60)</f>
        <v>45569</v>
      </c>
      <c r="F212" s="26">
        <f>WORKDAY(B212, -5, 祝日!$B$2:$B$60)</f>
        <v>45586</v>
      </c>
    </row>
    <row r="213" spans="1:6" ht="16.5">
      <c r="B213" s="10">
        <v>45594</v>
      </c>
      <c r="C213" s="4" t="str">
        <f t="shared" si="3"/>
        <v>火</v>
      </c>
      <c r="D213" s="4" t="str">
        <f>IF(COUNTIF(祝日!$B$2:$B$28,ご提出期限早見表!B213)&gt;0,"フィリピン祝日",IF(COUNTIF(祝日!$B$31:$B$52,ご提出期限早見表!B213)&gt;0,"日本の祝日",IF(COUNTIF(祝日!$B$55:$B$60,ご提出期限早見表!B213)&gt;0,"休業日"," ")))</f>
        <v xml:space="preserve"> </v>
      </c>
      <c r="E213" s="26">
        <f>WORKDAY(B213, -15, 祝日!$B$2:$B$60)</f>
        <v>45572</v>
      </c>
      <c r="F213" s="26">
        <f>WORKDAY(B213, -5, 祝日!$B$2:$B$60)</f>
        <v>45587</v>
      </c>
    </row>
    <row r="214" spans="1:6" ht="16.5">
      <c r="B214" s="10">
        <v>45595</v>
      </c>
      <c r="C214" s="4" t="str">
        <f t="shared" si="3"/>
        <v>水</v>
      </c>
      <c r="D214" s="4" t="str">
        <f>IF(COUNTIF(祝日!$B$2:$B$28,ご提出期限早見表!B214)&gt;0,"フィリピン祝日",IF(COUNTIF(祝日!$B$31:$B$52,ご提出期限早見表!B214)&gt;0,"日本の祝日",IF(COUNTIF(祝日!$B$55:$B$60,ご提出期限早見表!B214)&gt;0,"休業日"," ")))</f>
        <v xml:space="preserve"> </v>
      </c>
      <c r="E214" s="26">
        <f>WORKDAY(B214, -15, 祝日!$B$2:$B$60)</f>
        <v>45573</v>
      </c>
      <c r="F214" s="26">
        <f>WORKDAY(B214, -5, 祝日!$B$2:$B$60)</f>
        <v>45588</v>
      </c>
    </row>
    <row r="215" spans="1:6" ht="17.25" thickBot="1">
      <c r="A215" s="51"/>
      <c r="B215" s="31">
        <v>45596</v>
      </c>
      <c r="C215" s="28" t="str">
        <f t="shared" si="3"/>
        <v>木</v>
      </c>
      <c r="D215" s="28" t="str">
        <f>IF(COUNTIF(祝日!$B$2:$B$28,ご提出期限早見表!B215)&gt;0,"フィリピン祝日",IF(COUNTIF(祝日!$B$31:$B$52,ご提出期限早見表!B215)&gt;0,"日本の祝日",IF(COUNTIF(祝日!$B$55:$B$60,ご提出期限早見表!B215)&gt;0,"休業日"," ")))</f>
        <v xml:space="preserve"> </v>
      </c>
      <c r="E215" s="52">
        <f>WORKDAY(B215, -15, 祝日!$B$2:$B$60)</f>
        <v>45574</v>
      </c>
      <c r="F215" s="52">
        <f>WORKDAY(B215, -5, 祝日!$B$2:$B$60)</f>
        <v>45589</v>
      </c>
    </row>
    <row r="216" spans="1:6" ht="16.5">
      <c r="A216" s="12" t="s">
        <v>14</v>
      </c>
      <c r="B216" s="10">
        <v>45597</v>
      </c>
      <c r="C216" s="11" t="str">
        <f t="shared" si="3"/>
        <v>金</v>
      </c>
      <c r="D216" s="11" t="str">
        <f>IF(COUNTIF(祝日!$B$2:$B$28,ご提出期限早見表!B216)&gt;0,"フィリピン祝日",IF(COUNTIF(祝日!$B$31:$B$52,ご提出期限早見表!B216)&gt;0,"日本の祝日",IF(COUNTIF(祝日!$B$55:$B$60,ご提出期限早見表!B216)&gt;0,"休業日"," ")))</f>
        <v>フィリピン祝日</v>
      </c>
      <c r="E216" s="26">
        <f>WORKDAY(B216, -15, 祝日!$B$2:$B$60)</f>
        <v>45575</v>
      </c>
      <c r="F216" s="26">
        <f>WORKDAY(B216, -5, 祝日!$B$2:$B$60)</f>
        <v>45590</v>
      </c>
    </row>
    <row r="217" spans="1:6" ht="16.5">
      <c r="B217" s="10">
        <v>45598</v>
      </c>
      <c r="C217" s="11" t="str">
        <f t="shared" si="3"/>
        <v>土</v>
      </c>
      <c r="D217" s="11" t="str">
        <f>IF(COUNTIF(祝日!$B$2:$B$28,ご提出期限早見表!B217)&gt;0,"フィリピン祝日",IF(COUNTIF(祝日!$B$31:$B$52,ご提出期限早見表!B217)&gt;0,"日本の祝日",IF(COUNTIF(祝日!$B$55:$B$60,ご提出期限早見表!B217)&gt;0,"休業日"," ")))</f>
        <v>フィリピン祝日</v>
      </c>
      <c r="E217" s="26">
        <f>WORKDAY(B217, -15, 祝日!$B$2:$B$60)</f>
        <v>45575</v>
      </c>
      <c r="F217" s="26">
        <f>WORKDAY(B217, -5, 祝日!$B$2:$B$60)</f>
        <v>45590</v>
      </c>
    </row>
    <row r="218" spans="1:6" ht="16.5">
      <c r="B218" s="10">
        <v>45599</v>
      </c>
      <c r="C218" s="4" t="str">
        <f t="shared" si="3"/>
        <v>日</v>
      </c>
      <c r="D218" s="4" t="str">
        <f>IF(COUNTIF(祝日!$B$2:$B$28,ご提出期限早見表!B218)&gt;0,"フィリピン祝日",IF(COUNTIF(祝日!$B$31:$B$52,ご提出期限早見表!B218)&gt;0,"日本の祝日",IF(COUNTIF(祝日!$B$55:$B$60,ご提出期限早見表!B218)&gt;0,"休業日"," ")))</f>
        <v xml:space="preserve"> </v>
      </c>
      <c r="E218" s="26">
        <f>WORKDAY(B218, -15, 祝日!$B$2:$B$60)</f>
        <v>45575</v>
      </c>
      <c r="F218" s="26">
        <f>WORKDAY(B218, -5, 祝日!$B$2:$B$60)</f>
        <v>45590</v>
      </c>
    </row>
    <row r="219" spans="1:6" ht="16.5">
      <c r="B219" s="10">
        <v>45600</v>
      </c>
      <c r="C219" s="4" t="str">
        <f t="shared" si="3"/>
        <v>月</v>
      </c>
      <c r="D219" s="4" t="str">
        <f>IF(COUNTIF(祝日!$B$2:$B$28,ご提出期限早見表!B219)&gt;0,"フィリピン祝日",IF(COUNTIF(祝日!$B$31:$B$52,ご提出期限早見表!B219)&gt;0,"日本の祝日",IF(COUNTIF(祝日!$B$55:$B$60,ご提出期限早見表!B219)&gt;0,"休業日"," ")))</f>
        <v>日本の祝日</v>
      </c>
      <c r="E219" s="26">
        <f>WORKDAY(B219, -15, 祝日!$B$2:$B$60)</f>
        <v>45575</v>
      </c>
      <c r="F219" s="26">
        <f>WORKDAY(B219, -5, 祝日!$B$2:$B$60)</f>
        <v>45590</v>
      </c>
    </row>
    <row r="220" spans="1:6" ht="16.5">
      <c r="B220" s="10">
        <v>45601</v>
      </c>
      <c r="C220" s="4" t="str">
        <f t="shared" si="3"/>
        <v>火</v>
      </c>
      <c r="D220" s="4" t="str">
        <f>IF(COUNTIF(祝日!$B$2:$B$28,ご提出期限早見表!B220)&gt;0,"フィリピン祝日",IF(COUNTIF(祝日!$B$31:$B$52,ご提出期限早見表!B220)&gt;0,"日本の祝日",IF(COUNTIF(祝日!$B$55:$B$60,ご提出期限早見表!B220)&gt;0,"休業日"," ")))</f>
        <v xml:space="preserve"> </v>
      </c>
      <c r="E220" s="26">
        <f>WORKDAY(B220, -15, 祝日!$B$2:$B$60)</f>
        <v>45575</v>
      </c>
      <c r="F220" s="26">
        <f>WORKDAY(B220, -5, 祝日!$B$2:$B$60)</f>
        <v>45590</v>
      </c>
    </row>
    <row r="221" spans="1:6" ht="16.5">
      <c r="B221" s="10">
        <v>45602</v>
      </c>
      <c r="C221" s="4" t="str">
        <f t="shared" si="3"/>
        <v>水</v>
      </c>
      <c r="D221" s="4" t="str">
        <f>IF(COUNTIF(祝日!$B$2:$B$28,ご提出期限早見表!B221)&gt;0,"フィリピン祝日",IF(COUNTIF(祝日!$B$31:$B$52,ご提出期限早見表!B221)&gt;0,"日本の祝日",IF(COUNTIF(祝日!$B$55:$B$60,ご提出期限早見表!B221)&gt;0,"休業日"," ")))</f>
        <v xml:space="preserve"> </v>
      </c>
      <c r="E221" s="26">
        <f>WORKDAY(B221, -15, 祝日!$B$2:$B$60)</f>
        <v>45576</v>
      </c>
      <c r="F221" s="26">
        <f>WORKDAY(B221, -5, 祝日!$B$2:$B$60)</f>
        <v>45593</v>
      </c>
    </row>
    <row r="222" spans="1:6" ht="16.5">
      <c r="B222" s="10">
        <v>45603</v>
      </c>
      <c r="C222" s="4" t="str">
        <f t="shared" si="3"/>
        <v>木</v>
      </c>
      <c r="D222" s="4" t="str">
        <f>IF(COUNTIF(祝日!$B$2:$B$28,ご提出期限早見表!B222)&gt;0,"フィリピン祝日",IF(COUNTIF(祝日!$B$31:$B$52,ご提出期限早見表!B222)&gt;0,"日本の祝日",IF(COUNTIF(祝日!$B$55:$B$60,ご提出期限早見表!B222)&gt;0,"休業日"," ")))</f>
        <v xml:space="preserve"> </v>
      </c>
      <c r="E222" s="26">
        <f>WORKDAY(B222, -15, 祝日!$B$2:$B$60)</f>
        <v>45580</v>
      </c>
      <c r="F222" s="26">
        <f>WORKDAY(B222, -5, 祝日!$B$2:$B$60)</f>
        <v>45594</v>
      </c>
    </row>
    <row r="223" spans="1:6" ht="16.5">
      <c r="B223" s="10">
        <v>45604</v>
      </c>
      <c r="C223" s="4" t="str">
        <f t="shared" si="3"/>
        <v>金</v>
      </c>
      <c r="D223" s="4" t="str">
        <f>IF(COUNTIF(祝日!$B$2:$B$28,ご提出期限早見表!B223)&gt;0,"フィリピン祝日",IF(COUNTIF(祝日!$B$31:$B$52,ご提出期限早見表!B223)&gt;0,"日本の祝日",IF(COUNTIF(祝日!$B$55:$B$60,ご提出期限早見表!B223)&gt;0,"休業日"," ")))</f>
        <v xml:space="preserve"> </v>
      </c>
      <c r="E223" s="26">
        <f>WORKDAY(B223, -15, 祝日!$B$2:$B$60)</f>
        <v>45581</v>
      </c>
      <c r="F223" s="26">
        <f>WORKDAY(B223, -5, 祝日!$B$2:$B$60)</f>
        <v>45595</v>
      </c>
    </row>
    <row r="224" spans="1:6" ht="16.5">
      <c r="B224" s="10">
        <v>45605</v>
      </c>
      <c r="C224" s="4" t="str">
        <f t="shared" si="3"/>
        <v>土</v>
      </c>
      <c r="D224" s="4" t="str">
        <f>IF(COUNTIF(祝日!$B$2:$B$28,ご提出期限早見表!B224)&gt;0,"フィリピン祝日",IF(COUNTIF(祝日!$B$31:$B$52,ご提出期限早見表!B224)&gt;0,"日本の祝日",IF(COUNTIF(祝日!$B$55:$B$60,ご提出期限早見表!B224)&gt;0,"休業日"," ")))</f>
        <v xml:space="preserve"> </v>
      </c>
      <c r="E224" s="26">
        <f>WORKDAY(B224, -15, 祝日!$B$2:$B$60)</f>
        <v>45582</v>
      </c>
      <c r="F224" s="26">
        <f>WORKDAY(B224, -5, 祝日!$B$2:$B$60)</f>
        <v>45596</v>
      </c>
    </row>
    <row r="225" spans="2:6" ht="16.5">
      <c r="B225" s="10">
        <v>45606</v>
      </c>
      <c r="C225" s="4" t="str">
        <f t="shared" si="3"/>
        <v>日</v>
      </c>
      <c r="D225" s="4" t="str">
        <f>IF(COUNTIF(祝日!$B$2:$B$28,ご提出期限早見表!B225)&gt;0,"フィリピン祝日",IF(COUNTIF(祝日!$B$31:$B$52,ご提出期限早見表!B225)&gt;0,"日本の祝日",IF(COUNTIF(祝日!$B$55:$B$60,ご提出期限早見表!B225)&gt;0,"休業日"," ")))</f>
        <v xml:space="preserve"> </v>
      </c>
      <c r="E225" s="26">
        <f>WORKDAY(B225, -15, 祝日!$B$2:$B$60)</f>
        <v>45582</v>
      </c>
      <c r="F225" s="26">
        <f>WORKDAY(B225, -5, 祝日!$B$2:$B$60)</f>
        <v>45596</v>
      </c>
    </row>
    <row r="226" spans="2:6" ht="16.5">
      <c r="B226" s="10">
        <v>45607</v>
      </c>
      <c r="C226" s="4" t="str">
        <f t="shared" si="3"/>
        <v>月</v>
      </c>
      <c r="D226" s="4" t="str">
        <f>IF(COUNTIF(祝日!$B$2:$B$28,ご提出期限早見表!B226)&gt;0,"フィリピン祝日",IF(COUNTIF(祝日!$B$31:$B$52,ご提出期限早見表!B226)&gt;0,"日本の祝日",IF(COUNTIF(祝日!$B$55:$B$60,ご提出期限早見表!B226)&gt;0,"休業日"," ")))</f>
        <v xml:space="preserve"> </v>
      </c>
      <c r="E226" s="26">
        <f>WORKDAY(B226, -15, 祝日!$B$2:$B$60)</f>
        <v>45582</v>
      </c>
      <c r="F226" s="26">
        <f>WORKDAY(B226, -5, 祝日!$B$2:$B$60)</f>
        <v>45596</v>
      </c>
    </row>
    <row r="227" spans="2:6" ht="16.5">
      <c r="B227" s="10">
        <v>45608</v>
      </c>
      <c r="C227" s="4" t="str">
        <f t="shared" si="3"/>
        <v>火</v>
      </c>
      <c r="D227" s="4" t="str">
        <f>IF(COUNTIF(祝日!$B$2:$B$28,ご提出期限早見表!B227)&gt;0,"フィリピン祝日",IF(COUNTIF(祝日!$B$31:$B$52,ご提出期限早見表!B227)&gt;0,"日本の祝日",IF(COUNTIF(祝日!$B$55:$B$60,ご提出期限早見表!B227)&gt;0,"休業日"," ")))</f>
        <v xml:space="preserve"> </v>
      </c>
      <c r="E227" s="26">
        <f>WORKDAY(B227, -15, 祝日!$B$2:$B$60)</f>
        <v>45583</v>
      </c>
      <c r="F227" s="26">
        <f>WORKDAY(B227, -5, 祝日!$B$2:$B$60)</f>
        <v>45601</v>
      </c>
    </row>
    <row r="228" spans="2:6" ht="16.5">
      <c r="B228" s="10">
        <v>45609</v>
      </c>
      <c r="C228" s="4" t="str">
        <f t="shared" ref="C228:C291" si="4">TEXT(B228,"aaa")</f>
        <v>水</v>
      </c>
      <c r="D228" s="4" t="str">
        <f>IF(COUNTIF(祝日!$B$2:$B$28,ご提出期限早見表!B228)&gt;0,"フィリピン祝日",IF(COUNTIF(祝日!$B$31:$B$52,ご提出期限早見表!B228)&gt;0,"日本の祝日",IF(COUNTIF(祝日!$B$55:$B$60,ご提出期限早見表!B228)&gt;0,"休業日"," ")))</f>
        <v xml:space="preserve"> </v>
      </c>
      <c r="E228" s="26">
        <f>WORKDAY(B228, -15, 祝日!$B$2:$B$60)</f>
        <v>45586</v>
      </c>
      <c r="F228" s="26">
        <f>WORKDAY(B228, -5, 祝日!$B$2:$B$60)</f>
        <v>45602</v>
      </c>
    </row>
    <row r="229" spans="2:6" ht="16.5">
      <c r="B229" s="10">
        <v>45610</v>
      </c>
      <c r="C229" s="4" t="str">
        <f t="shared" si="4"/>
        <v>木</v>
      </c>
      <c r="D229" s="4" t="str">
        <f>IF(COUNTIF(祝日!$B$2:$B$28,ご提出期限早見表!B229)&gt;0,"フィリピン祝日",IF(COUNTIF(祝日!$B$31:$B$52,ご提出期限早見表!B229)&gt;0,"日本の祝日",IF(COUNTIF(祝日!$B$55:$B$60,ご提出期限早見表!B229)&gt;0,"休業日"," ")))</f>
        <v xml:space="preserve"> </v>
      </c>
      <c r="E229" s="26">
        <f>WORKDAY(B229, -15, 祝日!$B$2:$B$60)</f>
        <v>45587</v>
      </c>
      <c r="F229" s="26">
        <f>WORKDAY(B229, -5, 祝日!$B$2:$B$60)</f>
        <v>45603</v>
      </c>
    </row>
    <row r="230" spans="2:6" ht="16.5">
      <c r="B230" s="10">
        <v>45611</v>
      </c>
      <c r="C230" s="4" t="str">
        <f t="shared" si="4"/>
        <v>金</v>
      </c>
      <c r="D230" s="4" t="str">
        <f>IF(COUNTIF(祝日!$B$2:$B$28,ご提出期限早見表!B230)&gt;0,"フィリピン祝日",IF(COUNTIF(祝日!$B$31:$B$52,ご提出期限早見表!B230)&gt;0,"日本の祝日",IF(COUNTIF(祝日!$B$55:$B$60,ご提出期限早見表!B230)&gt;0,"休業日"," ")))</f>
        <v xml:space="preserve"> </v>
      </c>
      <c r="E230" s="26">
        <f>WORKDAY(B230, -15, 祝日!$B$2:$B$60)</f>
        <v>45588</v>
      </c>
      <c r="F230" s="26">
        <f>WORKDAY(B230, -5, 祝日!$B$2:$B$60)</f>
        <v>45604</v>
      </c>
    </row>
    <row r="231" spans="2:6" ht="16.5">
      <c r="B231" s="10">
        <v>45612</v>
      </c>
      <c r="C231" s="4" t="str">
        <f t="shared" si="4"/>
        <v>土</v>
      </c>
      <c r="D231" s="4" t="str">
        <f>IF(COUNTIF(祝日!$B$2:$B$28,ご提出期限早見表!B231)&gt;0,"フィリピン祝日",IF(COUNTIF(祝日!$B$31:$B$52,ご提出期限早見表!B231)&gt;0,"日本の祝日",IF(COUNTIF(祝日!$B$55:$B$60,ご提出期限早見表!B231)&gt;0,"休業日"," ")))</f>
        <v xml:space="preserve"> </v>
      </c>
      <c r="E231" s="26">
        <f>WORKDAY(B231, -15, 祝日!$B$2:$B$60)</f>
        <v>45589</v>
      </c>
      <c r="F231" s="26">
        <f>WORKDAY(B231, -5, 祝日!$B$2:$B$60)</f>
        <v>45607</v>
      </c>
    </row>
    <row r="232" spans="2:6" ht="16.5">
      <c r="B232" s="10">
        <v>45613</v>
      </c>
      <c r="C232" s="4" t="str">
        <f t="shared" si="4"/>
        <v>日</v>
      </c>
      <c r="D232" s="4" t="str">
        <f>IF(COUNTIF(祝日!$B$2:$B$28,ご提出期限早見表!B232)&gt;0,"フィリピン祝日",IF(COUNTIF(祝日!$B$31:$B$52,ご提出期限早見表!B232)&gt;0,"日本の祝日",IF(COUNTIF(祝日!$B$55:$B$60,ご提出期限早見表!B232)&gt;0,"休業日"," ")))</f>
        <v xml:space="preserve"> </v>
      </c>
      <c r="E232" s="26">
        <f>WORKDAY(B232, -15, 祝日!$B$2:$B$60)</f>
        <v>45589</v>
      </c>
      <c r="F232" s="26">
        <f>WORKDAY(B232, -5, 祝日!$B$2:$B$60)</f>
        <v>45607</v>
      </c>
    </row>
    <row r="233" spans="2:6" ht="16.5">
      <c r="B233" s="10">
        <v>45614</v>
      </c>
      <c r="C233" s="4" t="str">
        <f t="shared" si="4"/>
        <v>月</v>
      </c>
      <c r="D233" s="4" t="str">
        <f>IF(COUNTIF(祝日!$B$2:$B$28,ご提出期限早見表!B233)&gt;0,"フィリピン祝日",IF(COUNTIF(祝日!$B$31:$B$52,ご提出期限早見表!B233)&gt;0,"日本の祝日",IF(COUNTIF(祝日!$B$55:$B$60,ご提出期限早見表!B233)&gt;0,"休業日"," ")))</f>
        <v xml:space="preserve"> </v>
      </c>
      <c r="E233" s="26">
        <f>WORKDAY(B233, -15, 祝日!$B$2:$B$60)</f>
        <v>45589</v>
      </c>
      <c r="F233" s="26">
        <f>WORKDAY(B233, -5, 祝日!$B$2:$B$60)</f>
        <v>45607</v>
      </c>
    </row>
    <row r="234" spans="2:6" ht="16.5">
      <c r="B234" s="10">
        <v>45615</v>
      </c>
      <c r="C234" s="4" t="str">
        <f t="shared" si="4"/>
        <v>火</v>
      </c>
      <c r="D234" s="4" t="str">
        <f>IF(COUNTIF(祝日!$B$2:$B$28,ご提出期限早見表!B234)&gt;0,"フィリピン祝日",IF(COUNTIF(祝日!$B$31:$B$52,ご提出期限早見表!B234)&gt;0,"日本の祝日",IF(COUNTIF(祝日!$B$55:$B$60,ご提出期限早見表!B234)&gt;0,"休業日"," ")))</f>
        <v xml:space="preserve"> </v>
      </c>
      <c r="E234" s="26">
        <f>WORKDAY(B234, -15, 祝日!$B$2:$B$60)</f>
        <v>45590</v>
      </c>
      <c r="F234" s="26">
        <f>WORKDAY(B234, -5, 祝日!$B$2:$B$60)</f>
        <v>45608</v>
      </c>
    </row>
    <row r="235" spans="2:6" ht="16.5">
      <c r="B235" s="10">
        <v>45616</v>
      </c>
      <c r="C235" s="4" t="str">
        <f t="shared" si="4"/>
        <v>水</v>
      </c>
      <c r="D235" s="4" t="str">
        <f>IF(COUNTIF(祝日!$B$2:$B$28,ご提出期限早見表!B235)&gt;0,"フィリピン祝日",IF(COUNTIF(祝日!$B$31:$B$52,ご提出期限早見表!B235)&gt;0,"日本の祝日",IF(COUNTIF(祝日!$B$55:$B$60,ご提出期限早見表!B235)&gt;0,"休業日"," ")))</f>
        <v xml:space="preserve"> </v>
      </c>
      <c r="E235" s="26">
        <f>WORKDAY(B235, -15, 祝日!$B$2:$B$60)</f>
        <v>45593</v>
      </c>
      <c r="F235" s="26">
        <f>WORKDAY(B235, -5, 祝日!$B$2:$B$60)</f>
        <v>45609</v>
      </c>
    </row>
    <row r="236" spans="2:6" ht="16.5">
      <c r="B236" s="10">
        <v>45617</v>
      </c>
      <c r="C236" s="4" t="str">
        <f t="shared" si="4"/>
        <v>木</v>
      </c>
      <c r="D236" s="4" t="str">
        <f>IF(COUNTIF(祝日!$B$2:$B$28,ご提出期限早見表!B236)&gt;0,"フィリピン祝日",IF(COUNTIF(祝日!$B$31:$B$52,ご提出期限早見表!B236)&gt;0,"日本の祝日",IF(COUNTIF(祝日!$B$55:$B$60,ご提出期限早見表!B236)&gt;0,"休業日"," ")))</f>
        <v xml:space="preserve"> </v>
      </c>
      <c r="E236" s="26">
        <f>WORKDAY(B236, -15, 祝日!$B$2:$B$60)</f>
        <v>45594</v>
      </c>
      <c r="F236" s="26">
        <f>WORKDAY(B236, -5, 祝日!$B$2:$B$60)</f>
        <v>45610</v>
      </c>
    </row>
    <row r="237" spans="2:6" ht="16.5">
      <c r="B237" s="10">
        <v>45618</v>
      </c>
      <c r="C237" s="4" t="str">
        <f t="shared" si="4"/>
        <v>金</v>
      </c>
      <c r="D237" s="4" t="str">
        <f>IF(COUNTIF(祝日!$B$2:$B$28,ご提出期限早見表!B237)&gt;0,"フィリピン祝日",IF(COUNTIF(祝日!$B$31:$B$52,ご提出期限早見表!B237)&gt;0,"日本の祝日",IF(COUNTIF(祝日!$B$55:$B$60,ご提出期限早見表!B237)&gt;0,"休業日"," ")))</f>
        <v xml:space="preserve"> </v>
      </c>
      <c r="E237" s="26">
        <f>WORKDAY(B237, -15, 祝日!$B$2:$B$60)</f>
        <v>45595</v>
      </c>
      <c r="F237" s="26">
        <f>WORKDAY(B237, -5, 祝日!$B$2:$B$60)</f>
        <v>45611</v>
      </c>
    </row>
    <row r="238" spans="2:6" ht="16.5">
      <c r="B238" s="10">
        <v>45619</v>
      </c>
      <c r="C238" s="4" t="str">
        <f t="shared" si="4"/>
        <v>土</v>
      </c>
      <c r="D238" s="4" t="str">
        <f>IF(COUNTIF(祝日!$B$2:$B$28,ご提出期限早見表!B238)&gt;0,"フィリピン祝日",IF(COUNTIF(祝日!$B$31:$B$52,ご提出期限早見表!B238)&gt;0,"日本の祝日",IF(COUNTIF(祝日!$B$55:$B$60,ご提出期限早見表!B238)&gt;0,"休業日"," ")))</f>
        <v>日本の祝日</v>
      </c>
      <c r="E238" s="26">
        <f>WORKDAY(B238, -15, 祝日!$B$2:$B$60)</f>
        <v>45596</v>
      </c>
      <c r="F238" s="26">
        <f>WORKDAY(B238, -5, 祝日!$B$2:$B$60)</f>
        <v>45614</v>
      </c>
    </row>
    <row r="239" spans="2:6" ht="16.5">
      <c r="B239" s="10">
        <v>45620</v>
      </c>
      <c r="C239" s="4" t="str">
        <f t="shared" si="4"/>
        <v>日</v>
      </c>
      <c r="D239" s="4" t="str">
        <f>IF(COUNTIF(祝日!$B$2:$B$28,ご提出期限早見表!B239)&gt;0,"フィリピン祝日",IF(COUNTIF(祝日!$B$31:$B$52,ご提出期限早見表!B239)&gt;0,"日本の祝日",IF(COUNTIF(祝日!$B$55:$B$60,ご提出期限早見表!B239)&gt;0,"休業日"," ")))</f>
        <v xml:space="preserve"> </v>
      </c>
      <c r="E239" s="26">
        <f>WORKDAY(B239, -15, 祝日!$B$2:$B$60)</f>
        <v>45596</v>
      </c>
      <c r="F239" s="26">
        <f>WORKDAY(B239, -5, 祝日!$B$2:$B$60)</f>
        <v>45614</v>
      </c>
    </row>
    <row r="240" spans="2:6" ht="16.5">
      <c r="B240" s="10">
        <v>45621</v>
      </c>
      <c r="C240" s="4" t="str">
        <f t="shared" si="4"/>
        <v>月</v>
      </c>
      <c r="D240" s="4" t="str">
        <f>IF(COUNTIF(祝日!$B$2:$B$28,ご提出期限早見表!B240)&gt;0,"フィリピン祝日",IF(COUNTIF(祝日!$B$31:$B$52,ご提出期限早見表!B240)&gt;0,"日本の祝日",IF(COUNTIF(祝日!$B$55:$B$60,ご提出期限早見表!B240)&gt;0,"休業日"," ")))</f>
        <v xml:space="preserve"> </v>
      </c>
      <c r="E240" s="26">
        <f>WORKDAY(B240, -15, 祝日!$B$2:$B$60)</f>
        <v>45596</v>
      </c>
      <c r="F240" s="26">
        <f>WORKDAY(B240, -5, 祝日!$B$2:$B$60)</f>
        <v>45614</v>
      </c>
    </row>
    <row r="241" spans="1:6" ht="16.5">
      <c r="B241" s="10">
        <v>45622</v>
      </c>
      <c r="C241" s="4" t="str">
        <f t="shared" si="4"/>
        <v>火</v>
      </c>
      <c r="D241" s="4" t="str">
        <f>IF(COUNTIF(祝日!$B$2:$B$28,ご提出期限早見表!B241)&gt;0,"フィリピン祝日",IF(COUNTIF(祝日!$B$31:$B$52,ご提出期限早見表!B241)&gt;0,"日本の祝日",IF(COUNTIF(祝日!$B$55:$B$60,ご提出期限早見表!B241)&gt;0,"休業日"," ")))</f>
        <v xml:space="preserve"> </v>
      </c>
      <c r="E241" s="26">
        <f>WORKDAY(B241, -15, 祝日!$B$2:$B$60)</f>
        <v>45601</v>
      </c>
      <c r="F241" s="26">
        <f>WORKDAY(B241, -5, 祝日!$B$2:$B$60)</f>
        <v>45615</v>
      </c>
    </row>
    <row r="242" spans="1:6" ht="16.5">
      <c r="B242" s="10">
        <v>45623</v>
      </c>
      <c r="C242" s="4" t="str">
        <f t="shared" si="4"/>
        <v>水</v>
      </c>
      <c r="D242" s="4" t="str">
        <f>IF(COUNTIF(祝日!$B$2:$B$28,ご提出期限早見表!B242)&gt;0,"フィリピン祝日",IF(COUNTIF(祝日!$B$31:$B$52,ご提出期限早見表!B242)&gt;0,"日本の祝日",IF(COUNTIF(祝日!$B$55:$B$60,ご提出期限早見表!B242)&gt;0,"休業日"," ")))</f>
        <v xml:space="preserve"> </v>
      </c>
      <c r="E242" s="26">
        <f>WORKDAY(B242, -15, 祝日!$B$2:$B$60)</f>
        <v>45602</v>
      </c>
      <c r="F242" s="26">
        <f>WORKDAY(B242, -5, 祝日!$B$2:$B$60)</f>
        <v>45616</v>
      </c>
    </row>
    <row r="243" spans="1:6" ht="16.5">
      <c r="B243" s="10">
        <v>45624</v>
      </c>
      <c r="C243" s="4" t="str">
        <f t="shared" si="4"/>
        <v>木</v>
      </c>
      <c r="D243" s="4" t="str">
        <f>IF(COUNTIF(祝日!$B$2:$B$28,ご提出期限早見表!B243)&gt;0,"フィリピン祝日",IF(COUNTIF(祝日!$B$31:$B$52,ご提出期限早見表!B243)&gt;0,"日本の祝日",IF(COUNTIF(祝日!$B$55:$B$60,ご提出期限早見表!B243)&gt;0,"休業日"," ")))</f>
        <v xml:space="preserve"> </v>
      </c>
      <c r="E243" s="26">
        <f>WORKDAY(B243, -15, 祝日!$B$2:$B$60)</f>
        <v>45603</v>
      </c>
      <c r="F243" s="26">
        <f>WORKDAY(B243, -5, 祝日!$B$2:$B$60)</f>
        <v>45617</v>
      </c>
    </row>
    <row r="244" spans="1:6" ht="16.5">
      <c r="B244" s="10">
        <v>45625</v>
      </c>
      <c r="C244" s="9" t="str">
        <f t="shared" si="4"/>
        <v>金</v>
      </c>
      <c r="D244" s="9" t="str">
        <f>IF(COUNTIF(祝日!$B$2:$B$28,ご提出期限早見表!B244)&gt;0,"フィリピン祝日",IF(COUNTIF(祝日!$B$31:$B$52,ご提出期限早見表!B244)&gt;0,"日本の祝日",IF(COUNTIF(祝日!$B$55:$B$60,ご提出期限早見表!B244)&gt;0,"休業日"," ")))</f>
        <v xml:space="preserve"> </v>
      </c>
      <c r="E244" s="26">
        <f>WORKDAY(B244, -15, 祝日!$B$2:$B$60)</f>
        <v>45604</v>
      </c>
      <c r="F244" s="26">
        <f>WORKDAY(B244, -5, 祝日!$B$2:$B$60)</f>
        <v>45618</v>
      </c>
    </row>
    <row r="245" spans="1:6" ht="17.25" thickBot="1">
      <c r="A245" s="51"/>
      <c r="B245" s="31">
        <v>45626</v>
      </c>
      <c r="C245" s="28" t="str">
        <f t="shared" si="4"/>
        <v>土</v>
      </c>
      <c r="D245" s="28" t="str">
        <f>IF(COUNTIF(祝日!$B$2:$B$28,ご提出期限早見表!B245)&gt;0,"フィリピン祝日",IF(COUNTIF(祝日!$B$31:$B$52,ご提出期限早見表!B245)&gt;0,"日本の祝日",IF(COUNTIF(祝日!$B$55:$B$60,ご提出期限早見表!B245)&gt;0,"休業日"," ")))</f>
        <v>フィリピン祝日</v>
      </c>
      <c r="E245" s="52">
        <f>WORKDAY(B245, -15, 祝日!$B$2:$B$60)</f>
        <v>45607</v>
      </c>
      <c r="F245" s="52">
        <f>WORKDAY(B245, -5, 祝日!$B$2:$B$60)</f>
        <v>45621</v>
      </c>
    </row>
    <row r="246" spans="1:6" ht="16.5">
      <c r="A246" s="13" t="s">
        <v>15</v>
      </c>
      <c r="B246" s="10">
        <v>45627</v>
      </c>
      <c r="C246" s="11" t="str">
        <f t="shared" si="4"/>
        <v>日</v>
      </c>
      <c r="D246" s="11" t="str">
        <f>IF(COUNTIF(祝日!$B$2:$B$28,ご提出期限早見表!B246)&gt;0,"フィリピン祝日",IF(COUNTIF(祝日!$B$31:$B$52,ご提出期限早見表!B246)&gt;0,"日本の祝日",IF(COUNTIF(祝日!$B$55:$B$60,ご提出期限早見表!B246)&gt;0,"休業日"," ")))</f>
        <v xml:space="preserve"> </v>
      </c>
      <c r="E246" s="26">
        <f>WORKDAY(B246, -15, 祝日!$B$2:$B$60)</f>
        <v>45607</v>
      </c>
      <c r="F246" s="26">
        <f>WORKDAY(B246, -5, 祝日!$B$2:$B$60)</f>
        <v>45621</v>
      </c>
    </row>
    <row r="247" spans="1:6" ht="16.5">
      <c r="B247" s="10">
        <v>45628</v>
      </c>
      <c r="C247" s="4" t="str">
        <f t="shared" si="4"/>
        <v>月</v>
      </c>
      <c r="D247" s="4" t="str">
        <f>IF(COUNTIF(祝日!$B$2:$B$28,ご提出期限早見表!B247)&gt;0,"フィリピン祝日",IF(COUNTIF(祝日!$B$31:$B$52,ご提出期限早見表!B247)&gt;0,"日本の祝日",IF(COUNTIF(祝日!$B$55:$B$60,ご提出期限早見表!B247)&gt;0,"休業日"," ")))</f>
        <v xml:space="preserve"> </v>
      </c>
      <c r="E247" s="26">
        <f>WORKDAY(B247, -15, 祝日!$B$2:$B$60)</f>
        <v>45607</v>
      </c>
      <c r="F247" s="26">
        <f>WORKDAY(B247, -5, 祝日!$B$2:$B$60)</f>
        <v>45621</v>
      </c>
    </row>
    <row r="248" spans="1:6" ht="16.5">
      <c r="B248" s="10">
        <v>45629</v>
      </c>
      <c r="C248" s="4" t="str">
        <f t="shared" si="4"/>
        <v>火</v>
      </c>
      <c r="D248" s="4" t="str">
        <f>IF(COUNTIF(祝日!$B$2:$B$28,ご提出期限早見表!B248)&gt;0,"フィリピン祝日",IF(COUNTIF(祝日!$B$31:$B$52,ご提出期限早見表!B248)&gt;0,"日本の祝日",IF(COUNTIF(祝日!$B$55:$B$60,ご提出期限早見表!B248)&gt;0,"休業日"," ")))</f>
        <v xml:space="preserve"> </v>
      </c>
      <c r="E248" s="26">
        <f>WORKDAY(B248, -15, 祝日!$B$2:$B$60)</f>
        <v>45608</v>
      </c>
      <c r="F248" s="26">
        <f>WORKDAY(B248, -5, 祝日!$B$2:$B$60)</f>
        <v>45622</v>
      </c>
    </row>
    <row r="249" spans="1:6" ht="16.5">
      <c r="B249" s="10">
        <v>45630</v>
      </c>
      <c r="C249" s="4" t="str">
        <f t="shared" si="4"/>
        <v>水</v>
      </c>
      <c r="D249" s="4" t="str">
        <f>IF(COUNTIF(祝日!$B$2:$B$28,ご提出期限早見表!B249)&gt;0,"フィリピン祝日",IF(COUNTIF(祝日!$B$31:$B$52,ご提出期限早見表!B249)&gt;0,"日本の祝日",IF(COUNTIF(祝日!$B$55:$B$60,ご提出期限早見表!B249)&gt;0,"休業日"," ")))</f>
        <v xml:space="preserve"> </v>
      </c>
      <c r="E249" s="26">
        <f>WORKDAY(B249, -15, 祝日!$B$2:$B$60)</f>
        <v>45609</v>
      </c>
      <c r="F249" s="26">
        <f>WORKDAY(B249, -5, 祝日!$B$2:$B$60)</f>
        <v>45623</v>
      </c>
    </row>
    <row r="250" spans="1:6" ht="16.5">
      <c r="B250" s="10">
        <v>45631</v>
      </c>
      <c r="C250" s="4" t="str">
        <f t="shared" si="4"/>
        <v>木</v>
      </c>
      <c r="D250" s="4" t="str">
        <f>IF(COUNTIF(祝日!$B$2:$B$28,ご提出期限早見表!B250)&gt;0,"フィリピン祝日",IF(COUNTIF(祝日!$B$31:$B$52,ご提出期限早見表!B250)&gt;0,"日本の祝日",IF(COUNTIF(祝日!$B$55:$B$60,ご提出期限早見表!B250)&gt;0,"休業日"," ")))</f>
        <v xml:space="preserve"> </v>
      </c>
      <c r="E250" s="26">
        <f>WORKDAY(B250, -15, 祝日!$B$2:$B$60)</f>
        <v>45610</v>
      </c>
      <c r="F250" s="26">
        <f>WORKDAY(B250, -5, 祝日!$B$2:$B$60)</f>
        <v>45624</v>
      </c>
    </row>
    <row r="251" spans="1:6" ht="16.5">
      <c r="B251" s="10">
        <v>45632</v>
      </c>
      <c r="C251" s="4" t="str">
        <f t="shared" si="4"/>
        <v>金</v>
      </c>
      <c r="D251" s="4" t="str">
        <f>IF(COUNTIF(祝日!$B$2:$B$28,ご提出期限早見表!B251)&gt;0,"フィリピン祝日",IF(COUNTIF(祝日!$B$31:$B$52,ご提出期限早見表!B251)&gt;0,"日本の祝日",IF(COUNTIF(祝日!$B$55:$B$60,ご提出期限早見表!B251)&gt;0,"休業日"," ")))</f>
        <v xml:space="preserve"> </v>
      </c>
      <c r="E251" s="26">
        <f>WORKDAY(B251, -15, 祝日!$B$2:$B$60)</f>
        <v>45611</v>
      </c>
      <c r="F251" s="26">
        <f>WORKDAY(B251, -5, 祝日!$B$2:$B$60)</f>
        <v>45625</v>
      </c>
    </row>
    <row r="252" spans="1:6" ht="16.5">
      <c r="B252" s="10">
        <v>45633</v>
      </c>
      <c r="C252" s="4" t="str">
        <f t="shared" si="4"/>
        <v>土</v>
      </c>
      <c r="D252" s="4" t="str">
        <f>IF(COUNTIF(祝日!$B$2:$B$28,ご提出期限早見表!B252)&gt;0,"フィリピン祝日",IF(COUNTIF(祝日!$B$31:$B$52,ご提出期限早見表!B252)&gt;0,"日本の祝日",IF(COUNTIF(祝日!$B$55:$B$60,ご提出期限早見表!B252)&gt;0,"休業日"," ")))</f>
        <v xml:space="preserve"> </v>
      </c>
      <c r="E252" s="26">
        <f>WORKDAY(B252, -15, 祝日!$B$2:$B$60)</f>
        <v>45614</v>
      </c>
      <c r="F252" s="26">
        <f>WORKDAY(B252, -5, 祝日!$B$2:$B$60)</f>
        <v>45628</v>
      </c>
    </row>
    <row r="253" spans="1:6" ht="16.5">
      <c r="B253" s="10">
        <v>45634</v>
      </c>
      <c r="C253" s="4" t="str">
        <f t="shared" si="4"/>
        <v>日</v>
      </c>
      <c r="D253" s="4" t="str">
        <f>IF(COUNTIF(祝日!$B$2:$B$28,ご提出期限早見表!B253)&gt;0,"フィリピン祝日",IF(COUNTIF(祝日!$B$31:$B$52,ご提出期限早見表!B253)&gt;0,"日本の祝日",IF(COUNTIF(祝日!$B$55:$B$60,ご提出期限早見表!B253)&gt;0,"休業日"," ")))</f>
        <v>フィリピン祝日</v>
      </c>
      <c r="E253" s="26">
        <f>WORKDAY(B253, -15, 祝日!$B$2:$B$60)</f>
        <v>45614</v>
      </c>
      <c r="F253" s="26">
        <f>WORKDAY(B253, -5, 祝日!$B$2:$B$60)</f>
        <v>45628</v>
      </c>
    </row>
    <row r="254" spans="1:6" ht="16.5">
      <c r="B254" s="10">
        <v>45635</v>
      </c>
      <c r="C254" s="4" t="str">
        <f t="shared" si="4"/>
        <v>月</v>
      </c>
      <c r="D254" s="4" t="str">
        <f>IF(COUNTIF(祝日!$B$2:$B$28,ご提出期限早見表!B254)&gt;0,"フィリピン祝日",IF(COUNTIF(祝日!$B$31:$B$52,ご提出期限早見表!B254)&gt;0,"日本の祝日",IF(COUNTIF(祝日!$B$55:$B$60,ご提出期限早見表!B254)&gt;0,"休業日"," ")))</f>
        <v xml:space="preserve"> </v>
      </c>
      <c r="E254" s="26">
        <f>WORKDAY(B254, -15, 祝日!$B$2:$B$60)</f>
        <v>45614</v>
      </c>
      <c r="F254" s="26">
        <f>WORKDAY(B254, -5, 祝日!$B$2:$B$60)</f>
        <v>45628</v>
      </c>
    </row>
    <row r="255" spans="1:6" ht="16.5">
      <c r="B255" s="10">
        <v>45636</v>
      </c>
      <c r="C255" s="4" t="str">
        <f t="shared" si="4"/>
        <v>火</v>
      </c>
      <c r="D255" s="4" t="str">
        <f>IF(COUNTIF(祝日!$B$2:$B$28,ご提出期限早見表!B255)&gt;0,"フィリピン祝日",IF(COUNTIF(祝日!$B$31:$B$52,ご提出期限早見表!B255)&gt;0,"日本の祝日",IF(COUNTIF(祝日!$B$55:$B$60,ご提出期限早見表!B255)&gt;0,"休業日"," ")))</f>
        <v xml:space="preserve"> </v>
      </c>
      <c r="E255" s="26">
        <f>WORKDAY(B255, -15, 祝日!$B$2:$B$60)</f>
        <v>45615</v>
      </c>
      <c r="F255" s="26">
        <f>WORKDAY(B255, -5, 祝日!$B$2:$B$60)</f>
        <v>45629</v>
      </c>
    </row>
    <row r="256" spans="1:6" ht="16.5">
      <c r="B256" s="10">
        <v>45637</v>
      </c>
      <c r="C256" s="4" t="str">
        <f t="shared" si="4"/>
        <v>水</v>
      </c>
      <c r="D256" s="4" t="str">
        <f>IF(COUNTIF(祝日!$B$2:$B$28,ご提出期限早見表!B256)&gt;0,"フィリピン祝日",IF(COUNTIF(祝日!$B$31:$B$52,ご提出期限早見表!B256)&gt;0,"日本の祝日",IF(COUNTIF(祝日!$B$55:$B$60,ご提出期限早見表!B256)&gt;0,"休業日"," ")))</f>
        <v xml:space="preserve"> </v>
      </c>
      <c r="E256" s="26">
        <f>WORKDAY(B256, -15, 祝日!$B$2:$B$60)</f>
        <v>45616</v>
      </c>
      <c r="F256" s="26">
        <f>WORKDAY(B256, -5, 祝日!$B$2:$B$60)</f>
        <v>45630</v>
      </c>
    </row>
    <row r="257" spans="2:6" ht="16.5">
      <c r="B257" s="10">
        <v>45638</v>
      </c>
      <c r="C257" s="4" t="str">
        <f t="shared" si="4"/>
        <v>木</v>
      </c>
      <c r="D257" s="4" t="str">
        <f>IF(COUNTIF(祝日!$B$2:$B$28,ご提出期限早見表!B257)&gt;0,"フィリピン祝日",IF(COUNTIF(祝日!$B$31:$B$52,ご提出期限早見表!B257)&gt;0,"日本の祝日",IF(COUNTIF(祝日!$B$55:$B$60,ご提出期限早見表!B257)&gt;0,"休業日"," ")))</f>
        <v xml:space="preserve"> </v>
      </c>
      <c r="E257" s="26">
        <f>WORKDAY(B257, -15, 祝日!$B$2:$B$60)</f>
        <v>45617</v>
      </c>
      <c r="F257" s="26">
        <f>WORKDAY(B257, -5, 祝日!$B$2:$B$60)</f>
        <v>45631</v>
      </c>
    </row>
    <row r="258" spans="2:6" ht="16.5">
      <c r="B258" s="10">
        <v>45639</v>
      </c>
      <c r="C258" s="4" t="str">
        <f t="shared" si="4"/>
        <v>金</v>
      </c>
      <c r="D258" s="4" t="str">
        <f>IF(COUNTIF(祝日!$B$2:$B$28,ご提出期限早見表!B258)&gt;0,"フィリピン祝日",IF(COUNTIF(祝日!$B$31:$B$52,ご提出期限早見表!B258)&gt;0,"日本の祝日",IF(COUNTIF(祝日!$B$55:$B$60,ご提出期限早見表!B258)&gt;0,"休業日"," ")))</f>
        <v xml:space="preserve"> </v>
      </c>
      <c r="E258" s="26">
        <f>WORKDAY(B258, -15, 祝日!$B$2:$B$60)</f>
        <v>45618</v>
      </c>
      <c r="F258" s="26">
        <f>WORKDAY(B258, -5, 祝日!$B$2:$B$60)</f>
        <v>45632</v>
      </c>
    </row>
    <row r="259" spans="2:6" ht="16.5">
      <c r="B259" s="10">
        <v>45640</v>
      </c>
      <c r="C259" s="4" t="str">
        <f t="shared" si="4"/>
        <v>土</v>
      </c>
      <c r="D259" s="4" t="str">
        <f>IF(COUNTIF(祝日!$B$2:$B$28,ご提出期限早見表!B259)&gt;0,"フィリピン祝日",IF(COUNTIF(祝日!$B$31:$B$52,ご提出期限早見表!B259)&gt;0,"日本の祝日",IF(COUNTIF(祝日!$B$55:$B$60,ご提出期限早見表!B259)&gt;0,"休業日"," ")))</f>
        <v xml:space="preserve"> </v>
      </c>
      <c r="E259" s="26">
        <f>WORKDAY(B259, -15, 祝日!$B$2:$B$60)</f>
        <v>45621</v>
      </c>
      <c r="F259" s="26">
        <f>WORKDAY(B259, -5, 祝日!$B$2:$B$60)</f>
        <v>45635</v>
      </c>
    </row>
    <row r="260" spans="2:6" ht="16.5">
      <c r="B260" s="10">
        <v>45641</v>
      </c>
      <c r="C260" s="4" t="str">
        <f t="shared" si="4"/>
        <v>日</v>
      </c>
      <c r="D260" s="4" t="str">
        <f>IF(COUNTIF(祝日!$B$2:$B$28,ご提出期限早見表!B260)&gt;0,"フィリピン祝日",IF(COUNTIF(祝日!$B$31:$B$52,ご提出期限早見表!B260)&gt;0,"日本の祝日",IF(COUNTIF(祝日!$B$55:$B$60,ご提出期限早見表!B260)&gt;0,"休業日"," ")))</f>
        <v xml:space="preserve"> </v>
      </c>
      <c r="E260" s="26">
        <f>WORKDAY(B260, -15, 祝日!$B$2:$B$60)</f>
        <v>45621</v>
      </c>
      <c r="F260" s="26">
        <f>WORKDAY(B260, -5, 祝日!$B$2:$B$60)</f>
        <v>45635</v>
      </c>
    </row>
    <row r="261" spans="2:6" ht="16.5">
      <c r="B261" s="10">
        <v>45642</v>
      </c>
      <c r="C261" s="4" t="str">
        <f t="shared" si="4"/>
        <v>月</v>
      </c>
      <c r="D261" s="4" t="str">
        <f>IF(COUNTIF(祝日!$B$2:$B$28,ご提出期限早見表!B261)&gt;0,"フィリピン祝日",IF(COUNTIF(祝日!$B$31:$B$52,ご提出期限早見表!B261)&gt;0,"日本の祝日",IF(COUNTIF(祝日!$B$55:$B$60,ご提出期限早見表!B261)&gt;0,"休業日"," ")))</f>
        <v xml:space="preserve"> </v>
      </c>
      <c r="E261" s="26">
        <f>WORKDAY(B261, -15, 祝日!$B$2:$B$60)</f>
        <v>45621</v>
      </c>
      <c r="F261" s="26">
        <f>WORKDAY(B261, -5, 祝日!$B$2:$B$60)</f>
        <v>45635</v>
      </c>
    </row>
    <row r="262" spans="2:6" ht="16.5">
      <c r="B262" s="10">
        <v>45643</v>
      </c>
      <c r="C262" s="4" t="str">
        <f t="shared" si="4"/>
        <v>火</v>
      </c>
      <c r="D262" s="4" t="str">
        <f>IF(COUNTIF(祝日!$B$2:$B$28,ご提出期限早見表!B262)&gt;0,"フィリピン祝日",IF(COUNTIF(祝日!$B$31:$B$52,ご提出期限早見表!B262)&gt;0,"日本の祝日",IF(COUNTIF(祝日!$B$55:$B$60,ご提出期限早見表!B262)&gt;0,"休業日"," ")))</f>
        <v xml:space="preserve"> </v>
      </c>
      <c r="E262" s="26">
        <f>WORKDAY(B262, -15, 祝日!$B$2:$B$60)</f>
        <v>45622</v>
      </c>
      <c r="F262" s="26">
        <f>WORKDAY(B262, -5, 祝日!$B$2:$B$60)</f>
        <v>45636</v>
      </c>
    </row>
    <row r="263" spans="2:6" ht="16.5">
      <c r="B263" s="10">
        <v>45644</v>
      </c>
      <c r="C263" s="4" t="str">
        <f t="shared" si="4"/>
        <v>水</v>
      </c>
      <c r="D263" s="4" t="str">
        <f>IF(COUNTIF(祝日!$B$2:$B$28,ご提出期限早見表!B263)&gt;0,"フィリピン祝日",IF(COUNTIF(祝日!$B$31:$B$52,ご提出期限早見表!B263)&gt;0,"日本の祝日",IF(COUNTIF(祝日!$B$55:$B$60,ご提出期限早見表!B263)&gt;0,"休業日"," ")))</f>
        <v xml:space="preserve"> </v>
      </c>
      <c r="E263" s="26">
        <f>WORKDAY(B263, -15, 祝日!$B$2:$B$60)</f>
        <v>45623</v>
      </c>
      <c r="F263" s="26">
        <f>WORKDAY(B263, -5, 祝日!$B$2:$B$60)</f>
        <v>45637</v>
      </c>
    </row>
    <row r="264" spans="2:6" ht="16.5">
      <c r="B264" s="10">
        <v>45645</v>
      </c>
      <c r="C264" s="4" t="str">
        <f t="shared" si="4"/>
        <v>木</v>
      </c>
      <c r="D264" s="4" t="str">
        <f>IF(COUNTIF(祝日!$B$2:$B$28,ご提出期限早見表!B264)&gt;0,"フィリピン祝日",IF(COUNTIF(祝日!$B$31:$B$52,ご提出期限早見表!B264)&gt;0,"日本の祝日",IF(COUNTIF(祝日!$B$55:$B$60,ご提出期限早見表!B264)&gt;0,"休業日"," ")))</f>
        <v xml:space="preserve"> </v>
      </c>
      <c r="E264" s="26">
        <f>WORKDAY(B264, -15, 祝日!$B$2:$B$60)</f>
        <v>45624</v>
      </c>
      <c r="F264" s="26">
        <f>WORKDAY(B264, -5, 祝日!$B$2:$B$60)</f>
        <v>45638</v>
      </c>
    </row>
    <row r="265" spans="2:6" ht="16.5">
      <c r="B265" s="10">
        <v>45646</v>
      </c>
      <c r="C265" s="4" t="str">
        <f t="shared" si="4"/>
        <v>金</v>
      </c>
      <c r="D265" s="4" t="str">
        <f>IF(COUNTIF(祝日!$B$2:$B$28,ご提出期限早見表!B265)&gt;0,"フィリピン祝日",IF(COUNTIF(祝日!$B$31:$B$52,ご提出期限早見表!B265)&gt;0,"日本の祝日",IF(COUNTIF(祝日!$B$55:$B$60,ご提出期限早見表!B265)&gt;0,"休業日"," ")))</f>
        <v xml:space="preserve"> </v>
      </c>
      <c r="E265" s="26">
        <f>WORKDAY(B265, -15, 祝日!$B$2:$B$60)</f>
        <v>45625</v>
      </c>
      <c r="F265" s="26">
        <f>WORKDAY(B265, -5, 祝日!$B$2:$B$60)</f>
        <v>45639</v>
      </c>
    </row>
    <row r="266" spans="2:6" ht="16.5">
      <c r="B266" s="10">
        <v>45647</v>
      </c>
      <c r="C266" s="4" t="str">
        <f t="shared" si="4"/>
        <v>土</v>
      </c>
      <c r="D266" s="4" t="str">
        <f>IF(COUNTIF(祝日!$B$2:$B$28,ご提出期限早見表!B266)&gt;0,"フィリピン祝日",IF(COUNTIF(祝日!$B$31:$B$52,ご提出期限早見表!B266)&gt;0,"日本の祝日",IF(COUNTIF(祝日!$B$55:$B$60,ご提出期限早見表!B266)&gt;0,"休業日"," ")))</f>
        <v xml:space="preserve"> </v>
      </c>
      <c r="E266" s="26">
        <f>WORKDAY(B266, -15, 祝日!$B$2:$B$60)</f>
        <v>45628</v>
      </c>
      <c r="F266" s="26">
        <f>WORKDAY(B266, -5, 祝日!$B$2:$B$60)</f>
        <v>45642</v>
      </c>
    </row>
    <row r="267" spans="2:6" ht="16.5">
      <c r="B267" s="10">
        <v>45648</v>
      </c>
      <c r="C267" s="4" t="str">
        <f t="shared" si="4"/>
        <v>日</v>
      </c>
      <c r="D267" s="4" t="str">
        <f>IF(COUNTIF(祝日!$B$2:$B$28,ご提出期限早見表!B267)&gt;0,"フィリピン祝日",IF(COUNTIF(祝日!$B$31:$B$52,ご提出期限早見表!B267)&gt;0,"日本の祝日",IF(COUNTIF(祝日!$B$55:$B$60,ご提出期限早見表!B267)&gt;0,"休業日"," ")))</f>
        <v xml:space="preserve"> </v>
      </c>
      <c r="E267" s="26">
        <f>WORKDAY(B267, -15, 祝日!$B$2:$B$60)</f>
        <v>45628</v>
      </c>
      <c r="F267" s="26">
        <f>WORKDAY(B267, -5, 祝日!$B$2:$B$60)</f>
        <v>45642</v>
      </c>
    </row>
    <row r="268" spans="2:6" ht="16.5">
      <c r="B268" s="10">
        <v>45649</v>
      </c>
      <c r="C268" s="4" t="str">
        <f t="shared" si="4"/>
        <v>月</v>
      </c>
      <c r="D268" s="4" t="str">
        <f>IF(COUNTIF(祝日!$B$2:$B$28,ご提出期限早見表!B268)&gt;0,"フィリピン祝日",IF(COUNTIF(祝日!$B$31:$B$52,ご提出期限早見表!B268)&gt;0,"日本の祝日",IF(COUNTIF(祝日!$B$55:$B$60,ご提出期限早見表!B268)&gt;0,"休業日"," ")))</f>
        <v xml:space="preserve"> </v>
      </c>
      <c r="E268" s="26">
        <f>WORKDAY(B268, -15, 祝日!$B$2:$B$60)</f>
        <v>45628</v>
      </c>
      <c r="F268" s="26">
        <f>WORKDAY(B268, -5, 祝日!$B$2:$B$60)</f>
        <v>45642</v>
      </c>
    </row>
    <row r="269" spans="2:6" ht="16.5">
      <c r="B269" s="10">
        <v>45650</v>
      </c>
      <c r="C269" s="4" t="str">
        <f t="shared" si="4"/>
        <v>火</v>
      </c>
      <c r="D269" s="4" t="str">
        <f>IF(COUNTIF(祝日!$B$2:$B$28,ご提出期限早見表!B269)&gt;0,"フィリピン祝日",IF(COUNTIF(祝日!$B$31:$B$52,ご提出期限早見表!B269)&gt;0,"日本の祝日",IF(COUNTIF(祝日!$B$55:$B$60,ご提出期限早見表!B269)&gt;0,"休業日"," ")))</f>
        <v>フィリピン祝日</v>
      </c>
      <c r="E269" s="26">
        <f>WORKDAY(B269, -15, 祝日!$B$2:$B$60)</f>
        <v>45629</v>
      </c>
      <c r="F269" s="26">
        <f>WORKDAY(B269, -5, 祝日!$B$2:$B$60)</f>
        <v>45643</v>
      </c>
    </row>
    <row r="270" spans="2:6" ht="16.5">
      <c r="B270" s="10">
        <v>45651</v>
      </c>
      <c r="C270" s="4" t="str">
        <f t="shared" si="4"/>
        <v>水</v>
      </c>
      <c r="D270" s="4" t="str">
        <f>IF(COUNTIF(祝日!$B$2:$B$28,ご提出期限早見表!B270)&gt;0,"フィリピン祝日",IF(COUNTIF(祝日!$B$31:$B$52,ご提出期限早見表!B270)&gt;0,"日本の祝日",IF(COUNTIF(祝日!$B$55:$B$60,ご提出期限早見表!B270)&gt;0,"休業日"," ")))</f>
        <v>フィリピン祝日</v>
      </c>
      <c r="E270" s="26">
        <f>WORKDAY(B270, -15, 祝日!$B$2:$B$60)</f>
        <v>45629</v>
      </c>
      <c r="F270" s="26">
        <f>WORKDAY(B270, -5, 祝日!$B$2:$B$60)</f>
        <v>45643</v>
      </c>
    </row>
    <row r="271" spans="2:6" ht="16.5">
      <c r="B271" s="10">
        <v>45652</v>
      </c>
      <c r="C271" s="4" t="str">
        <f t="shared" si="4"/>
        <v>木</v>
      </c>
      <c r="D271" s="4" t="str">
        <f>IF(COUNTIF(祝日!$B$2:$B$28,ご提出期限早見表!B271)&gt;0,"フィリピン祝日",IF(COUNTIF(祝日!$B$31:$B$52,ご提出期限早見表!B271)&gt;0,"日本の祝日",IF(COUNTIF(祝日!$B$55:$B$60,ご提出期限早見表!B271)&gt;0,"休業日"," ")))</f>
        <v xml:space="preserve"> </v>
      </c>
      <c r="E271" s="26">
        <f>WORKDAY(B271, -15, 祝日!$B$2:$B$60)</f>
        <v>45629</v>
      </c>
      <c r="F271" s="26">
        <f>WORKDAY(B271, -5, 祝日!$B$2:$B$60)</f>
        <v>45643</v>
      </c>
    </row>
    <row r="272" spans="2:6" ht="16.5">
      <c r="B272" s="10">
        <v>45653</v>
      </c>
      <c r="C272" s="4" t="str">
        <f t="shared" si="4"/>
        <v>金</v>
      </c>
      <c r="D272" s="4" t="str">
        <f>IF(COUNTIF(祝日!$B$2:$B$28,ご提出期限早見表!B272)&gt;0,"フィリピン祝日",IF(COUNTIF(祝日!$B$31:$B$52,ご提出期限早見表!B272)&gt;0,"日本の祝日",IF(COUNTIF(祝日!$B$55:$B$60,ご提出期限早見表!B272)&gt;0,"休業日"," ")))</f>
        <v xml:space="preserve"> </v>
      </c>
      <c r="E272" s="26">
        <f>WORKDAY(B272, -15, 祝日!$B$2:$B$60)</f>
        <v>45630</v>
      </c>
      <c r="F272" s="26">
        <f>WORKDAY(B272, -5, 祝日!$B$2:$B$60)</f>
        <v>45644</v>
      </c>
    </row>
    <row r="273" spans="1:6" ht="16.5">
      <c r="B273" s="10">
        <v>45654</v>
      </c>
      <c r="C273" s="4" t="str">
        <f t="shared" si="4"/>
        <v>土</v>
      </c>
      <c r="D273" s="4" t="str">
        <f>IF(COUNTIF(祝日!$B$2:$B$28,ご提出期限早見表!B273)&gt;0,"フィリピン祝日",IF(COUNTIF(祝日!$B$31:$B$52,ご提出期限早見表!B273)&gt;0,"日本の祝日",IF(COUNTIF(祝日!$B$55:$B$60,ご提出期限早見表!B273)&gt;0,"休業日"," ")))</f>
        <v xml:space="preserve"> </v>
      </c>
      <c r="E273" s="26">
        <f>WORKDAY(B273, -15, 祝日!$B$2:$B$60)</f>
        <v>45631</v>
      </c>
      <c r="F273" s="26">
        <f>WORKDAY(B273, -5, 祝日!$B$2:$B$60)</f>
        <v>45645</v>
      </c>
    </row>
    <row r="274" spans="1:6" ht="16.5">
      <c r="B274" s="10">
        <v>45655</v>
      </c>
      <c r="C274" s="4" t="str">
        <f t="shared" si="4"/>
        <v>日</v>
      </c>
      <c r="D274" s="4" t="str">
        <f>IF(COUNTIF(祝日!$B$2:$B$28,ご提出期限早見表!B274)&gt;0,"フィリピン祝日",IF(COUNTIF(祝日!$B$31:$B$52,ご提出期限早見表!B274)&gt;0,"日本の祝日",IF(COUNTIF(祝日!$B$55:$B$60,ご提出期限早見表!B274)&gt;0,"休業日"," ")))</f>
        <v xml:space="preserve"> </v>
      </c>
      <c r="E274" s="26">
        <f>WORKDAY(B274, -15, 祝日!$B$2:$B$60)</f>
        <v>45631</v>
      </c>
      <c r="F274" s="26">
        <f>WORKDAY(B274, -5, 祝日!$B$2:$B$60)</f>
        <v>45645</v>
      </c>
    </row>
    <row r="275" spans="1:6" ht="16.5">
      <c r="B275" s="3">
        <v>45656</v>
      </c>
      <c r="C275" s="4" t="str">
        <f t="shared" si="4"/>
        <v>月</v>
      </c>
      <c r="D275" s="4" t="str">
        <f>IF(COUNTIF(祝日!$B$2:$B$28,ご提出期限早見表!B275)&gt;0,"フィリピン祝日",IF(COUNTIF(祝日!$B$31:$B$52,ご提出期限早見表!B275)&gt;0,"日本の祝日",IF(COUNTIF(祝日!$B$55:$B$60,ご提出期限早見表!B275)&gt;0,"休業日"," ")))</f>
        <v>フィリピン祝日</v>
      </c>
      <c r="E275" s="26">
        <f>WORKDAY(B275, -15, 祝日!$B$2:$B$60)</f>
        <v>45631</v>
      </c>
      <c r="F275" s="26">
        <f>WORKDAY(B275, -5, 祝日!$B$2:$B$60)</f>
        <v>45645</v>
      </c>
    </row>
    <row r="276" spans="1:6" ht="17.25" thickBot="1">
      <c r="A276" s="49"/>
      <c r="B276" s="27">
        <v>45657</v>
      </c>
      <c r="C276" s="28" t="str">
        <f t="shared" si="4"/>
        <v>火</v>
      </c>
      <c r="D276" s="28" t="str">
        <f>IF(COUNTIF(祝日!$B$2:$B$28,ご提出期限早見表!B276)&gt;0,"フィリピン祝日",IF(COUNTIF(祝日!$B$31:$B$52,ご提出期限早見表!B276)&gt;0,"日本の祝日",IF(COUNTIF(祝日!$B$55:$B$60,ご提出期限早見表!B276)&gt;0,"休業日"," ")))</f>
        <v>フィリピン祝日</v>
      </c>
      <c r="E276" s="47">
        <f>WORKDAY(B276, -15, 祝日!$B$2:$B$60)</f>
        <v>45631</v>
      </c>
      <c r="F276" s="47">
        <f>WORKDAY(B276, -5, 祝日!$B$2:$B$60)</f>
        <v>45645</v>
      </c>
    </row>
    <row r="277" spans="1:6" ht="16.5">
      <c r="A277" s="12" t="s">
        <v>16</v>
      </c>
      <c r="B277" s="10">
        <v>45658</v>
      </c>
      <c r="C277" s="11" t="str">
        <f t="shared" si="4"/>
        <v>水</v>
      </c>
      <c r="D277" s="11" t="str">
        <f>IF(COUNTIF(祝日!$B$2:$B$28,ご提出期限早見表!B277)&gt;0,"フィリピン祝日",IF(COUNTIF(祝日!$B$31:$B$52,ご提出期限早見表!B277)&gt;0,"日本の祝日",IF(COUNTIF(祝日!$B$55:$B$60,ご提出期限早見表!B277)&gt;0,"休業日"," ")))</f>
        <v>日本の祝日</v>
      </c>
      <c r="E277" s="26">
        <f>WORKDAY(B277, -15, 祝日!$B$2:$B$60)</f>
        <v>45631</v>
      </c>
      <c r="F277" s="26">
        <f>WORKDAY(B277, -5, 祝日!$B$2:$B$60)</f>
        <v>45645</v>
      </c>
    </row>
    <row r="278" spans="1:6" ht="16.5">
      <c r="B278" s="10">
        <v>45659</v>
      </c>
      <c r="C278" s="4" t="str">
        <f t="shared" si="4"/>
        <v>木</v>
      </c>
      <c r="D278" s="4" t="str">
        <f>IF(COUNTIF(祝日!$B$2:$B$28,ご提出期限早見表!B278)&gt;0,"フィリピン祝日",IF(COUNTIF(祝日!$B$31:$B$52,ご提出期限早見表!B278)&gt;0,"日本の祝日",IF(COUNTIF(祝日!$B$55:$B$60,ご提出期限早見表!B278)&gt;0,"休業日"," ")))</f>
        <v>休業日</v>
      </c>
      <c r="E278" s="26">
        <f>WORKDAY(B278, -15, 祝日!$B$2:$B$60)</f>
        <v>45631</v>
      </c>
      <c r="F278" s="26">
        <f>WORKDAY(B278, -5, 祝日!$B$2:$B$60)</f>
        <v>45645</v>
      </c>
    </row>
    <row r="279" spans="1:6" ht="16.5">
      <c r="B279" s="10">
        <v>45660</v>
      </c>
      <c r="C279" s="4" t="str">
        <f t="shared" si="4"/>
        <v>金</v>
      </c>
      <c r="D279" s="4" t="str">
        <f>IF(COUNTIF(祝日!$B$2:$B$28,ご提出期限早見表!B279)&gt;0,"フィリピン祝日",IF(COUNTIF(祝日!$B$31:$B$52,ご提出期限早見表!B279)&gt;0,"日本の祝日",IF(COUNTIF(祝日!$B$55:$B$60,ご提出期限早見表!B279)&gt;0,"休業日"," ")))</f>
        <v>休業日</v>
      </c>
      <c r="E279" s="26">
        <f>WORKDAY(B279, -15, 祝日!$B$2:$B$60)</f>
        <v>45631</v>
      </c>
      <c r="F279" s="26">
        <f>WORKDAY(B279, -5, 祝日!$B$2:$B$60)</f>
        <v>45645</v>
      </c>
    </row>
    <row r="280" spans="1:6" ht="16.5">
      <c r="B280" s="10">
        <v>45661</v>
      </c>
      <c r="C280" s="4" t="str">
        <f t="shared" si="4"/>
        <v>土</v>
      </c>
      <c r="D280" s="4" t="str">
        <f>IF(COUNTIF(祝日!$B$2:$B$28,ご提出期限早見表!B280)&gt;0,"フィリピン祝日",IF(COUNTIF(祝日!$B$31:$B$52,ご提出期限早見表!B280)&gt;0,"日本の祝日",IF(COUNTIF(祝日!$B$55:$B$60,ご提出期限早見表!B280)&gt;0,"休業日"," ")))</f>
        <v xml:space="preserve"> </v>
      </c>
      <c r="E280" s="26">
        <f>WORKDAY(B280, -15, 祝日!$B$2:$B$60)</f>
        <v>45631</v>
      </c>
      <c r="F280" s="26">
        <f>WORKDAY(B280, -5, 祝日!$B$2:$B$60)</f>
        <v>45645</v>
      </c>
    </row>
    <row r="281" spans="1:6" ht="16.5">
      <c r="B281" s="10">
        <v>45662</v>
      </c>
      <c r="C281" s="4" t="str">
        <f t="shared" si="4"/>
        <v>日</v>
      </c>
      <c r="D281" s="4" t="str">
        <f>IF(COUNTIF(祝日!$B$2:$B$28,ご提出期限早見表!B281)&gt;0,"フィリピン祝日",IF(COUNTIF(祝日!$B$31:$B$52,ご提出期限早見表!B281)&gt;0,"日本の祝日",IF(COUNTIF(祝日!$B$55:$B$60,ご提出期限早見表!B281)&gt;0,"休業日"," ")))</f>
        <v xml:space="preserve"> </v>
      </c>
      <c r="E281" s="26">
        <f>WORKDAY(B281, -15, 祝日!$B$2:$B$60)</f>
        <v>45631</v>
      </c>
      <c r="F281" s="26">
        <f>WORKDAY(B281, -5, 祝日!$B$2:$B$60)</f>
        <v>45645</v>
      </c>
    </row>
    <row r="282" spans="1:6" ht="16.5">
      <c r="B282" s="10">
        <v>45663</v>
      </c>
      <c r="C282" s="4" t="str">
        <f t="shared" si="4"/>
        <v>月</v>
      </c>
      <c r="D282" s="4" t="str">
        <f>IF(COUNTIF(祝日!$B$2:$B$28,ご提出期限早見表!B282)&gt;0,"フィリピン祝日",IF(COUNTIF(祝日!$B$31:$B$52,ご提出期限早見表!B282)&gt;0,"日本の祝日",IF(COUNTIF(祝日!$B$55:$B$60,ご提出期限早見表!B282)&gt;0,"休業日"," ")))</f>
        <v xml:space="preserve"> </v>
      </c>
      <c r="E282" s="26">
        <f>WORKDAY(B282, -15, 祝日!$B$2:$B$60)</f>
        <v>45631</v>
      </c>
      <c r="F282" s="26">
        <f>WORKDAY(B282, -5, 祝日!$B$2:$B$60)</f>
        <v>45645</v>
      </c>
    </row>
    <row r="283" spans="1:6" ht="16.5">
      <c r="B283" s="10">
        <v>45664</v>
      </c>
      <c r="C283" s="4" t="str">
        <f t="shared" si="4"/>
        <v>火</v>
      </c>
      <c r="D283" s="4" t="str">
        <f>IF(COUNTIF(祝日!$B$2:$B$28,ご提出期限早見表!B283)&gt;0,"フィリピン祝日",IF(COUNTIF(祝日!$B$31:$B$52,ご提出期限早見表!B283)&gt;0,"日本の祝日",IF(COUNTIF(祝日!$B$55:$B$60,ご提出期限早見表!B283)&gt;0,"休業日"," ")))</f>
        <v xml:space="preserve"> </v>
      </c>
      <c r="E283" s="26">
        <f>WORKDAY(B283, -15, 祝日!$B$2:$B$60)</f>
        <v>45632</v>
      </c>
      <c r="F283" s="26">
        <f>WORKDAY(B283, -5, 祝日!$B$2:$B$60)</f>
        <v>45646</v>
      </c>
    </row>
    <row r="284" spans="1:6" ht="16.5">
      <c r="B284" s="10">
        <v>45665</v>
      </c>
      <c r="C284" s="4" t="str">
        <f t="shared" si="4"/>
        <v>水</v>
      </c>
      <c r="D284" s="4" t="str">
        <f>IF(COUNTIF(祝日!$B$2:$B$28,ご提出期限早見表!B284)&gt;0,"フィリピン祝日",IF(COUNTIF(祝日!$B$31:$B$52,ご提出期限早見表!B284)&gt;0,"日本の祝日",IF(COUNTIF(祝日!$B$55:$B$60,ご提出期限早見表!B284)&gt;0,"休業日"," ")))</f>
        <v xml:space="preserve"> </v>
      </c>
      <c r="E284" s="26">
        <f>WORKDAY(B284, -15, 祝日!$B$2:$B$60)</f>
        <v>45635</v>
      </c>
      <c r="F284" s="26">
        <f>WORKDAY(B284, -5, 祝日!$B$2:$B$60)</f>
        <v>45649</v>
      </c>
    </row>
    <row r="285" spans="1:6" ht="16.5">
      <c r="B285" s="10">
        <v>45666</v>
      </c>
      <c r="C285" s="4" t="str">
        <f t="shared" si="4"/>
        <v>木</v>
      </c>
      <c r="D285" s="4" t="str">
        <f>IF(COUNTIF(祝日!$B$2:$B$28,ご提出期限早見表!B285)&gt;0,"フィリピン祝日",IF(COUNTIF(祝日!$B$31:$B$52,ご提出期限早見表!B285)&gt;0,"日本の祝日",IF(COUNTIF(祝日!$B$55:$B$60,ご提出期限早見表!B285)&gt;0,"休業日"," ")))</f>
        <v xml:space="preserve"> </v>
      </c>
      <c r="E285" s="26">
        <f>WORKDAY(B285, -15, 祝日!$B$2:$B$60)</f>
        <v>45636</v>
      </c>
      <c r="F285" s="26">
        <f>WORKDAY(B285, -5, 祝日!$B$2:$B$60)</f>
        <v>45652</v>
      </c>
    </row>
    <row r="286" spans="1:6" ht="16.5">
      <c r="B286" s="10">
        <v>45667</v>
      </c>
      <c r="C286" s="4" t="str">
        <f t="shared" si="4"/>
        <v>金</v>
      </c>
      <c r="D286" s="4" t="str">
        <f>IF(COUNTIF(祝日!$B$2:$B$28,ご提出期限早見表!B286)&gt;0,"フィリピン祝日",IF(COUNTIF(祝日!$B$31:$B$52,ご提出期限早見表!B286)&gt;0,"日本の祝日",IF(COUNTIF(祝日!$B$55:$B$60,ご提出期限早見表!B286)&gt;0,"休業日"," ")))</f>
        <v xml:space="preserve"> </v>
      </c>
      <c r="E286" s="26">
        <f>WORKDAY(B286, -15, 祝日!$B$2:$B$60)</f>
        <v>45637</v>
      </c>
      <c r="F286" s="26">
        <f>WORKDAY(B286, -5, 祝日!$B$2:$B$60)</f>
        <v>45653</v>
      </c>
    </row>
    <row r="287" spans="1:6" ht="16.5">
      <c r="B287" s="10">
        <v>45668</v>
      </c>
      <c r="C287" s="4" t="str">
        <f t="shared" si="4"/>
        <v>土</v>
      </c>
      <c r="D287" s="4" t="str">
        <f>IF(COUNTIF(祝日!$B$2:$B$28,ご提出期限早見表!B287)&gt;0,"フィリピン祝日",IF(COUNTIF(祝日!$B$31:$B$52,ご提出期限早見表!B287)&gt;0,"日本の祝日",IF(COUNTIF(祝日!$B$55:$B$60,ご提出期限早見表!B287)&gt;0,"休業日"," ")))</f>
        <v xml:space="preserve"> </v>
      </c>
      <c r="E287" s="26">
        <f>WORKDAY(B287, -15, 祝日!$B$2:$B$60)</f>
        <v>45638</v>
      </c>
      <c r="F287" s="26">
        <f>WORKDAY(B287, -5, 祝日!$B$2:$B$60)</f>
        <v>45663</v>
      </c>
    </row>
    <row r="288" spans="1:6" ht="16.5">
      <c r="B288" s="10">
        <v>45669</v>
      </c>
      <c r="C288" s="4" t="str">
        <f t="shared" si="4"/>
        <v>日</v>
      </c>
      <c r="D288" s="4" t="str">
        <f>IF(COUNTIF(祝日!$B$2:$B$28,ご提出期限早見表!B288)&gt;0,"フィリピン祝日",IF(COUNTIF(祝日!$B$31:$B$52,ご提出期限早見表!B288)&gt;0,"日本の祝日",IF(COUNTIF(祝日!$B$55:$B$60,ご提出期限早見表!B288)&gt;0,"休業日"," ")))</f>
        <v xml:space="preserve"> </v>
      </c>
      <c r="E288" s="26">
        <f>WORKDAY(B288, -15, 祝日!$B$2:$B$60)</f>
        <v>45638</v>
      </c>
      <c r="F288" s="26">
        <f>WORKDAY(B288, -5, 祝日!$B$2:$B$60)</f>
        <v>45663</v>
      </c>
    </row>
    <row r="289" spans="2:6" ht="16.5">
      <c r="B289" s="10">
        <v>45670</v>
      </c>
      <c r="C289" s="4" t="str">
        <f t="shared" si="4"/>
        <v>月</v>
      </c>
      <c r="D289" s="4" t="str">
        <f>IF(COUNTIF(祝日!$B$2:$B$28,ご提出期限早見表!B289)&gt;0,"フィリピン祝日",IF(COUNTIF(祝日!$B$31:$B$52,ご提出期限早見表!B289)&gt;0,"日本の祝日",IF(COUNTIF(祝日!$B$55:$B$60,ご提出期限早見表!B289)&gt;0,"休業日"," ")))</f>
        <v>日本の祝日</v>
      </c>
      <c r="E289" s="26">
        <f>WORKDAY(B289, -15, 祝日!$B$2:$B$60)</f>
        <v>45638</v>
      </c>
      <c r="F289" s="26">
        <f>WORKDAY(B289, -5, 祝日!$B$2:$B$60)</f>
        <v>45663</v>
      </c>
    </row>
    <row r="290" spans="2:6" ht="16.5">
      <c r="B290" s="10">
        <v>45671</v>
      </c>
      <c r="C290" s="4" t="str">
        <f t="shared" si="4"/>
        <v>火</v>
      </c>
      <c r="D290" s="4" t="str">
        <f>IF(COUNTIF(祝日!$B$2:$B$28,ご提出期限早見表!B290)&gt;0,"フィリピン祝日",IF(COUNTIF(祝日!$B$31:$B$52,ご提出期限早見表!B290)&gt;0,"日本の祝日",IF(COUNTIF(祝日!$B$55:$B$60,ご提出期限早見表!B290)&gt;0,"休業日"," ")))</f>
        <v xml:space="preserve"> </v>
      </c>
      <c r="E290" s="26">
        <f>WORKDAY(B290, -15, 祝日!$B$2:$B$60)</f>
        <v>45638</v>
      </c>
      <c r="F290" s="26">
        <f>WORKDAY(B290, -5, 祝日!$B$2:$B$60)</f>
        <v>45663</v>
      </c>
    </row>
    <row r="291" spans="2:6" ht="16.5">
      <c r="B291" s="10">
        <v>45672</v>
      </c>
      <c r="C291" s="4" t="str">
        <f t="shared" si="4"/>
        <v>水</v>
      </c>
      <c r="D291" s="4" t="str">
        <f>IF(COUNTIF(祝日!$B$2:$B$28,ご提出期限早見表!B291)&gt;0,"フィリピン祝日",IF(COUNTIF(祝日!$B$31:$B$52,ご提出期限早見表!B291)&gt;0,"日本の祝日",IF(COUNTIF(祝日!$B$55:$B$60,ご提出期限早見表!B291)&gt;0,"休業日"," ")))</f>
        <v xml:space="preserve"> </v>
      </c>
      <c r="E291" s="26">
        <f>WORKDAY(B291, -15, 祝日!$B$2:$B$60)</f>
        <v>45639</v>
      </c>
      <c r="F291" s="26">
        <f>WORKDAY(B291, -5, 祝日!$B$2:$B$60)</f>
        <v>45664</v>
      </c>
    </row>
    <row r="292" spans="2:6" ht="16.5">
      <c r="B292" s="10">
        <v>45673</v>
      </c>
      <c r="C292" s="4" t="str">
        <f t="shared" ref="C292:C355" si="5">TEXT(B292,"aaa")</f>
        <v>木</v>
      </c>
      <c r="D292" s="4" t="str">
        <f>IF(COUNTIF(祝日!$B$2:$B$28,ご提出期限早見表!B292)&gt;0,"フィリピン祝日",IF(COUNTIF(祝日!$B$31:$B$52,ご提出期限早見表!B292)&gt;0,"日本の祝日",IF(COUNTIF(祝日!$B$55:$B$60,ご提出期限早見表!B292)&gt;0,"休業日"," ")))</f>
        <v xml:space="preserve"> </v>
      </c>
      <c r="E292" s="26">
        <f>WORKDAY(B292, -15, 祝日!$B$2:$B$60)</f>
        <v>45642</v>
      </c>
      <c r="F292" s="26">
        <f>WORKDAY(B292, -5, 祝日!$B$2:$B$60)</f>
        <v>45665</v>
      </c>
    </row>
    <row r="293" spans="2:6" ht="16.5">
      <c r="B293" s="10">
        <v>45674</v>
      </c>
      <c r="C293" s="4" t="str">
        <f t="shared" si="5"/>
        <v>金</v>
      </c>
      <c r="D293" s="4" t="str">
        <f>IF(COUNTIF(祝日!$B$2:$B$28,ご提出期限早見表!B293)&gt;0,"フィリピン祝日",IF(COUNTIF(祝日!$B$31:$B$52,ご提出期限早見表!B293)&gt;0,"日本の祝日",IF(COUNTIF(祝日!$B$55:$B$60,ご提出期限早見表!B293)&gt;0,"休業日"," ")))</f>
        <v xml:space="preserve"> </v>
      </c>
      <c r="E293" s="26">
        <f>WORKDAY(B293, -15, 祝日!$B$2:$B$60)</f>
        <v>45643</v>
      </c>
      <c r="F293" s="26">
        <f>WORKDAY(B293, -5, 祝日!$B$2:$B$60)</f>
        <v>45666</v>
      </c>
    </row>
    <row r="294" spans="2:6" ht="16.5">
      <c r="B294" s="10">
        <v>45675</v>
      </c>
      <c r="C294" s="4" t="str">
        <f t="shared" si="5"/>
        <v>土</v>
      </c>
      <c r="D294" s="4" t="str">
        <f>IF(COUNTIF(祝日!$B$2:$B$28,ご提出期限早見表!B294)&gt;0,"フィリピン祝日",IF(COUNTIF(祝日!$B$31:$B$52,ご提出期限早見表!B294)&gt;0,"日本の祝日",IF(COUNTIF(祝日!$B$55:$B$60,ご提出期限早見表!B294)&gt;0,"休業日"," ")))</f>
        <v xml:space="preserve"> </v>
      </c>
      <c r="E294" s="26">
        <f>WORKDAY(B294, -15, 祝日!$B$2:$B$60)</f>
        <v>45644</v>
      </c>
      <c r="F294" s="26">
        <f>WORKDAY(B294, -5, 祝日!$B$2:$B$60)</f>
        <v>45667</v>
      </c>
    </row>
    <row r="295" spans="2:6" ht="16.5">
      <c r="B295" s="10">
        <v>45676</v>
      </c>
      <c r="C295" s="4" t="str">
        <f t="shared" si="5"/>
        <v>日</v>
      </c>
      <c r="D295" s="4" t="str">
        <f>IF(COUNTIF(祝日!$B$2:$B$28,ご提出期限早見表!B295)&gt;0,"フィリピン祝日",IF(COUNTIF(祝日!$B$31:$B$52,ご提出期限早見表!B295)&gt;0,"日本の祝日",IF(COUNTIF(祝日!$B$55:$B$60,ご提出期限早見表!B295)&gt;0,"休業日"," ")))</f>
        <v xml:space="preserve"> </v>
      </c>
      <c r="E295" s="26">
        <f>WORKDAY(B295, -15, 祝日!$B$2:$B$60)</f>
        <v>45644</v>
      </c>
      <c r="F295" s="26">
        <f>WORKDAY(B295, -5, 祝日!$B$2:$B$60)</f>
        <v>45667</v>
      </c>
    </row>
    <row r="296" spans="2:6" ht="16.5">
      <c r="B296" s="10">
        <v>45677</v>
      </c>
      <c r="C296" s="4" t="str">
        <f t="shared" si="5"/>
        <v>月</v>
      </c>
      <c r="D296" s="4" t="str">
        <f>IF(COUNTIF(祝日!$B$2:$B$28,ご提出期限早見表!B296)&gt;0,"フィリピン祝日",IF(COUNTIF(祝日!$B$31:$B$52,ご提出期限早見表!B296)&gt;0,"日本の祝日",IF(COUNTIF(祝日!$B$55:$B$60,ご提出期限早見表!B296)&gt;0,"休業日"," ")))</f>
        <v xml:space="preserve"> </v>
      </c>
      <c r="E296" s="26">
        <f>WORKDAY(B296, -15, 祝日!$B$2:$B$60)</f>
        <v>45644</v>
      </c>
      <c r="F296" s="26">
        <f>WORKDAY(B296, -5, 祝日!$B$2:$B$60)</f>
        <v>45667</v>
      </c>
    </row>
    <row r="297" spans="2:6" ht="16.5">
      <c r="B297" s="10">
        <v>45678</v>
      </c>
      <c r="C297" s="4" t="str">
        <f t="shared" si="5"/>
        <v>火</v>
      </c>
      <c r="D297" s="4" t="str">
        <f>IF(COUNTIF(祝日!$B$2:$B$28,ご提出期限早見表!B297)&gt;0,"フィリピン祝日",IF(COUNTIF(祝日!$B$31:$B$52,ご提出期限早見表!B297)&gt;0,"日本の祝日",IF(COUNTIF(祝日!$B$55:$B$60,ご提出期限早見表!B297)&gt;0,"休業日"," ")))</f>
        <v xml:space="preserve"> </v>
      </c>
      <c r="E297" s="26">
        <f>WORKDAY(B297, -15, 祝日!$B$2:$B$60)</f>
        <v>45645</v>
      </c>
      <c r="F297" s="26">
        <f>WORKDAY(B297, -5, 祝日!$B$2:$B$60)</f>
        <v>45671</v>
      </c>
    </row>
    <row r="298" spans="2:6" ht="16.5">
      <c r="B298" s="10">
        <v>45679</v>
      </c>
      <c r="C298" s="4" t="str">
        <f t="shared" si="5"/>
        <v>水</v>
      </c>
      <c r="D298" s="4" t="str">
        <f>IF(COUNTIF(祝日!$B$2:$B$28,ご提出期限早見表!B298)&gt;0,"フィリピン祝日",IF(COUNTIF(祝日!$B$31:$B$52,ご提出期限早見表!B298)&gt;0,"日本の祝日",IF(COUNTIF(祝日!$B$55:$B$60,ご提出期限早見表!B298)&gt;0,"休業日"," ")))</f>
        <v xml:space="preserve"> </v>
      </c>
      <c r="E298" s="26">
        <f>WORKDAY(B298, -15, 祝日!$B$2:$B$60)</f>
        <v>45646</v>
      </c>
      <c r="F298" s="26">
        <f>WORKDAY(B298, -5, 祝日!$B$2:$B$60)</f>
        <v>45672</v>
      </c>
    </row>
    <row r="299" spans="2:6" ht="16.5">
      <c r="B299" s="10">
        <v>45680</v>
      </c>
      <c r="C299" s="4" t="str">
        <f t="shared" si="5"/>
        <v>木</v>
      </c>
      <c r="D299" s="4" t="str">
        <f>IF(COUNTIF(祝日!$B$2:$B$28,ご提出期限早見表!B299)&gt;0,"フィリピン祝日",IF(COUNTIF(祝日!$B$31:$B$52,ご提出期限早見表!B299)&gt;0,"日本の祝日",IF(COUNTIF(祝日!$B$55:$B$60,ご提出期限早見表!B299)&gt;0,"休業日"," ")))</f>
        <v xml:space="preserve"> </v>
      </c>
      <c r="E299" s="26">
        <f>WORKDAY(B299, -15, 祝日!$B$2:$B$60)</f>
        <v>45649</v>
      </c>
      <c r="F299" s="26">
        <f>WORKDAY(B299, -5, 祝日!$B$2:$B$60)</f>
        <v>45673</v>
      </c>
    </row>
    <row r="300" spans="2:6" ht="16.5">
      <c r="B300" s="10">
        <v>45681</v>
      </c>
      <c r="C300" s="4" t="str">
        <f t="shared" si="5"/>
        <v>金</v>
      </c>
      <c r="D300" s="4" t="str">
        <f>IF(COUNTIF(祝日!$B$2:$B$28,ご提出期限早見表!B300)&gt;0,"フィリピン祝日",IF(COUNTIF(祝日!$B$31:$B$52,ご提出期限早見表!B300)&gt;0,"日本の祝日",IF(COUNTIF(祝日!$B$55:$B$60,ご提出期限早見表!B300)&gt;0,"休業日"," ")))</f>
        <v xml:space="preserve"> </v>
      </c>
      <c r="E300" s="26">
        <f>WORKDAY(B300, -15, 祝日!$B$2:$B$60)</f>
        <v>45652</v>
      </c>
      <c r="F300" s="26">
        <f>WORKDAY(B300, -5, 祝日!$B$2:$B$60)</f>
        <v>45674</v>
      </c>
    </row>
    <row r="301" spans="2:6" ht="16.5">
      <c r="B301" s="10">
        <v>45682</v>
      </c>
      <c r="C301" s="4" t="str">
        <f t="shared" si="5"/>
        <v>土</v>
      </c>
      <c r="D301" s="4" t="str">
        <f>IF(COUNTIF(祝日!$B$2:$B$28,ご提出期限早見表!B301)&gt;0,"フィリピン祝日",IF(COUNTIF(祝日!$B$31:$B$52,ご提出期限早見表!B301)&gt;0,"日本の祝日",IF(COUNTIF(祝日!$B$55:$B$60,ご提出期限早見表!B301)&gt;0,"休業日"," ")))</f>
        <v xml:space="preserve"> </v>
      </c>
      <c r="E301" s="26">
        <f>WORKDAY(B301, -15, 祝日!$B$2:$B$60)</f>
        <v>45653</v>
      </c>
      <c r="F301" s="26">
        <f>WORKDAY(B301, -5, 祝日!$B$2:$B$60)</f>
        <v>45677</v>
      </c>
    </row>
    <row r="302" spans="2:6" ht="16.5">
      <c r="B302" s="10">
        <v>45683</v>
      </c>
      <c r="C302" s="4" t="str">
        <f t="shared" si="5"/>
        <v>日</v>
      </c>
      <c r="D302" s="4" t="str">
        <f>IF(COUNTIF(祝日!$B$2:$B$28,ご提出期限早見表!B302)&gt;0,"フィリピン祝日",IF(COUNTIF(祝日!$B$31:$B$52,ご提出期限早見表!B302)&gt;0,"日本の祝日",IF(COUNTIF(祝日!$B$55:$B$60,ご提出期限早見表!B302)&gt;0,"休業日"," ")))</f>
        <v xml:space="preserve"> </v>
      </c>
      <c r="E302" s="26">
        <f>WORKDAY(B302, -15, 祝日!$B$2:$B$60)</f>
        <v>45653</v>
      </c>
      <c r="F302" s="26">
        <f>WORKDAY(B302, -5, 祝日!$B$2:$B$60)</f>
        <v>45677</v>
      </c>
    </row>
    <row r="303" spans="2:6" ht="16.5">
      <c r="B303" s="10">
        <v>45684</v>
      </c>
      <c r="C303" s="4" t="str">
        <f t="shared" si="5"/>
        <v>月</v>
      </c>
      <c r="D303" s="4" t="str">
        <f>IF(COUNTIF(祝日!$B$2:$B$28,ご提出期限早見表!B303)&gt;0,"フィリピン祝日",IF(COUNTIF(祝日!$B$31:$B$52,ご提出期限早見表!B303)&gt;0,"日本の祝日",IF(COUNTIF(祝日!$B$55:$B$60,ご提出期限早見表!B303)&gt;0,"休業日"," ")))</f>
        <v xml:space="preserve"> </v>
      </c>
      <c r="E303" s="26">
        <f>WORKDAY(B303, -15, 祝日!$B$2:$B$60)</f>
        <v>45653</v>
      </c>
      <c r="F303" s="26">
        <f>WORKDAY(B303, -5, 祝日!$B$2:$B$60)</f>
        <v>45677</v>
      </c>
    </row>
    <row r="304" spans="2:6" ht="16.5">
      <c r="B304" s="10">
        <v>45685</v>
      </c>
      <c r="C304" s="4" t="str">
        <f t="shared" si="5"/>
        <v>火</v>
      </c>
      <c r="D304" s="4" t="str">
        <f>IF(COUNTIF(祝日!$B$2:$B$28,ご提出期限早見表!B304)&gt;0,"フィリピン祝日",IF(COUNTIF(祝日!$B$31:$B$52,ご提出期限早見表!B304)&gt;0,"日本の祝日",IF(COUNTIF(祝日!$B$55:$B$60,ご提出期限早見表!B304)&gt;0,"休業日"," ")))</f>
        <v xml:space="preserve"> </v>
      </c>
      <c r="E304" s="26">
        <f>WORKDAY(B304, -15, 祝日!$B$2:$B$60)</f>
        <v>45663</v>
      </c>
      <c r="F304" s="26">
        <f>WORKDAY(B304, -5, 祝日!$B$2:$B$60)</f>
        <v>45678</v>
      </c>
    </row>
    <row r="305" spans="1:6" ht="16.5">
      <c r="B305" s="10">
        <v>45686</v>
      </c>
      <c r="C305" s="4" t="str">
        <f t="shared" si="5"/>
        <v>水</v>
      </c>
      <c r="D305" s="4" t="str">
        <f>IF(COUNTIF(祝日!$B$2:$B$28,ご提出期限早見表!B305)&gt;0,"フィリピン祝日",IF(COUNTIF(祝日!$B$31:$B$52,ご提出期限早見表!B305)&gt;0,"日本の祝日",IF(COUNTIF(祝日!$B$55:$B$60,ご提出期限早見表!B305)&gt;0,"休業日"," ")))</f>
        <v>フィリピン祝日</v>
      </c>
      <c r="E305" s="26">
        <f>WORKDAY(B305, -15, 祝日!$B$2:$B$60)</f>
        <v>45664</v>
      </c>
      <c r="F305" s="26">
        <f>WORKDAY(B305, -5, 祝日!$B$2:$B$60)</f>
        <v>45679</v>
      </c>
    </row>
    <row r="306" spans="1:6" ht="16.5">
      <c r="B306" s="3">
        <v>45687</v>
      </c>
      <c r="C306" s="4" t="str">
        <f t="shared" si="5"/>
        <v>木</v>
      </c>
      <c r="D306" s="4" t="str">
        <f>IF(COUNTIF(祝日!$B$2:$B$28,ご提出期限早見表!B306)&gt;0,"フィリピン祝日",IF(COUNTIF(祝日!$B$31:$B$52,ご提出期限早見表!B306)&gt;0,"日本の祝日",IF(COUNTIF(祝日!$B$55:$B$60,ご提出期限早見表!B306)&gt;0,"休業日"," ")))</f>
        <v xml:space="preserve"> </v>
      </c>
      <c r="E306" s="26">
        <f>WORKDAY(B306, -15, 祝日!$B$2:$B$60)</f>
        <v>45664</v>
      </c>
      <c r="F306" s="26">
        <f>WORKDAY(B306, -5, 祝日!$B$2:$B$60)</f>
        <v>45679</v>
      </c>
    </row>
    <row r="307" spans="1:6" ht="17.25" thickBot="1">
      <c r="A307" s="49"/>
      <c r="B307" s="27">
        <v>45688</v>
      </c>
      <c r="C307" s="28" t="str">
        <f t="shared" si="5"/>
        <v>金</v>
      </c>
      <c r="D307" s="28" t="str">
        <f>IF(COUNTIF(祝日!$B$2:$B$28,ご提出期限早見表!B307)&gt;0,"フィリピン祝日",IF(COUNTIF(祝日!$B$31:$B$52,ご提出期限早見表!B307)&gt;0,"日本の祝日",IF(COUNTIF(祝日!$B$55:$B$60,ご提出期限早見表!B307)&gt;0,"休業日"," ")))</f>
        <v xml:space="preserve"> </v>
      </c>
      <c r="E307" s="47">
        <f>WORKDAY(B307, -15, 祝日!$B$2:$B$60)</f>
        <v>45665</v>
      </c>
      <c r="F307" s="47">
        <f>WORKDAY(B307, -5, 祝日!$B$2:$B$60)</f>
        <v>45680</v>
      </c>
    </row>
    <row r="308" spans="1:6" ht="16.5">
      <c r="A308" s="12" t="s">
        <v>17</v>
      </c>
      <c r="B308" s="10">
        <v>45689</v>
      </c>
      <c r="C308" s="11" t="str">
        <f t="shared" si="5"/>
        <v>土</v>
      </c>
      <c r="D308" s="11" t="str">
        <f>IF(COUNTIF(祝日!$B$2:$B$28,ご提出期限早見表!B308)&gt;0,"フィリピン祝日",IF(COUNTIF(祝日!$B$31:$B$52,ご提出期限早見表!B308)&gt;0,"日本の祝日",IF(COUNTIF(祝日!$B$55:$B$60,ご提出期限早見表!B308)&gt;0,"休業日"," ")))</f>
        <v xml:space="preserve"> </v>
      </c>
      <c r="E308" s="26">
        <f>WORKDAY(B308, -15, 祝日!$B$2:$B$60)</f>
        <v>45666</v>
      </c>
      <c r="F308" s="26">
        <f>WORKDAY(B308, -5, 祝日!$B$2:$B$60)</f>
        <v>45681</v>
      </c>
    </row>
    <row r="309" spans="1:6" ht="16.5">
      <c r="B309" s="10">
        <v>45690</v>
      </c>
      <c r="C309" s="11" t="str">
        <f t="shared" si="5"/>
        <v>日</v>
      </c>
      <c r="D309" s="11" t="str">
        <f>IF(COUNTIF(祝日!$B$2:$B$28,ご提出期限早見表!B309)&gt;0,"フィリピン祝日",IF(COUNTIF(祝日!$B$31:$B$52,ご提出期限早見表!B309)&gt;0,"日本の祝日",IF(COUNTIF(祝日!$B$55:$B$60,ご提出期限早見表!B309)&gt;0,"休業日"," ")))</f>
        <v xml:space="preserve"> </v>
      </c>
      <c r="E309" s="26">
        <f>WORKDAY(B309, -15, 祝日!$B$2:$B$60)</f>
        <v>45666</v>
      </c>
      <c r="F309" s="26">
        <f>WORKDAY(B309, -5, 祝日!$B$2:$B$60)</f>
        <v>45681</v>
      </c>
    </row>
    <row r="310" spans="1:6" ht="16.5">
      <c r="B310" s="10">
        <v>45691</v>
      </c>
      <c r="C310" s="4" t="str">
        <f t="shared" si="5"/>
        <v>月</v>
      </c>
      <c r="D310" s="4" t="str">
        <f>IF(COUNTIF(祝日!$B$2:$B$28,ご提出期限早見表!B310)&gt;0,"フィリピン祝日",IF(COUNTIF(祝日!$B$31:$B$52,ご提出期限早見表!B310)&gt;0,"日本の祝日",IF(COUNTIF(祝日!$B$55:$B$60,ご提出期限早見表!B310)&gt;0,"休業日"," ")))</f>
        <v xml:space="preserve"> </v>
      </c>
      <c r="E310" s="26">
        <f>WORKDAY(B310, -15, 祝日!$B$2:$B$60)</f>
        <v>45666</v>
      </c>
      <c r="F310" s="26">
        <f>WORKDAY(B310, -5, 祝日!$B$2:$B$60)</f>
        <v>45681</v>
      </c>
    </row>
    <row r="311" spans="1:6" ht="16.5">
      <c r="B311" s="10">
        <v>45692</v>
      </c>
      <c r="C311" s="4" t="str">
        <f t="shared" si="5"/>
        <v>火</v>
      </c>
      <c r="D311" s="4" t="str">
        <f>IF(COUNTIF(祝日!$B$2:$B$28,ご提出期限早見表!B311)&gt;0,"フィリピン祝日",IF(COUNTIF(祝日!$B$31:$B$52,ご提出期限早見表!B311)&gt;0,"日本の祝日",IF(COUNTIF(祝日!$B$55:$B$60,ご提出期限早見表!B311)&gt;0,"休業日"," ")))</f>
        <v xml:space="preserve"> </v>
      </c>
      <c r="E311" s="26">
        <f>WORKDAY(B311, -15, 祝日!$B$2:$B$60)</f>
        <v>45667</v>
      </c>
      <c r="F311" s="26">
        <f>WORKDAY(B311, -5, 祝日!$B$2:$B$60)</f>
        <v>45684</v>
      </c>
    </row>
    <row r="312" spans="1:6" ht="16.5">
      <c r="B312" s="10">
        <v>45693</v>
      </c>
      <c r="C312" s="4" t="str">
        <f t="shared" si="5"/>
        <v>水</v>
      </c>
      <c r="D312" s="4" t="str">
        <f>IF(COUNTIF(祝日!$B$2:$B$28,ご提出期限早見表!B312)&gt;0,"フィリピン祝日",IF(COUNTIF(祝日!$B$31:$B$52,ご提出期限早見表!B312)&gt;0,"日本の祝日",IF(COUNTIF(祝日!$B$55:$B$60,ご提出期限早見表!B312)&gt;0,"休業日"," ")))</f>
        <v xml:space="preserve"> </v>
      </c>
      <c r="E312" s="26">
        <f>WORKDAY(B312, -15, 祝日!$B$2:$B$60)</f>
        <v>45671</v>
      </c>
      <c r="F312" s="26">
        <f>WORKDAY(B312, -5, 祝日!$B$2:$B$60)</f>
        <v>45685</v>
      </c>
    </row>
    <row r="313" spans="1:6" ht="16.5">
      <c r="B313" s="10">
        <v>45694</v>
      </c>
      <c r="C313" s="4" t="str">
        <f t="shared" si="5"/>
        <v>木</v>
      </c>
      <c r="D313" s="4" t="str">
        <f>IF(COUNTIF(祝日!$B$2:$B$28,ご提出期限早見表!B313)&gt;0,"フィリピン祝日",IF(COUNTIF(祝日!$B$31:$B$52,ご提出期限早見表!B313)&gt;0,"日本の祝日",IF(COUNTIF(祝日!$B$55:$B$60,ご提出期限早見表!B313)&gt;0,"休業日"," ")))</f>
        <v xml:space="preserve"> </v>
      </c>
      <c r="E313" s="26">
        <f>WORKDAY(B313, -15, 祝日!$B$2:$B$60)</f>
        <v>45672</v>
      </c>
      <c r="F313" s="26">
        <f>WORKDAY(B313, -5, 祝日!$B$2:$B$60)</f>
        <v>45687</v>
      </c>
    </row>
    <row r="314" spans="1:6" ht="16.5">
      <c r="B314" s="10">
        <v>45695</v>
      </c>
      <c r="C314" s="4" t="str">
        <f t="shared" si="5"/>
        <v>金</v>
      </c>
      <c r="D314" s="4" t="str">
        <f>IF(COUNTIF(祝日!$B$2:$B$28,ご提出期限早見表!B314)&gt;0,"フィリピン祝日",IF(COUNTIF(祝日!$B$31:$B$52,ご提出期限早見表!B314)&gt;0,"日本の祝日",IF(COUNTIF(祝日!$B$55:$B$60,ご提出期限早見表!B314)&gt;0,"休業日"," ")))</f>
        <v xml:space="preserve"> </v>
      </c>
      <c r="E314" s="26">
        <f>WORKDAY(B314, -15, 祝日!$B$2:$B$60)</f>
        <v>45673</v>
      </c>
      <c r="F314" s="26">
        <f>WORKDAY(B314, -5, 祝日!$B$2:$B$60)</f>
        <v>45688</v>
      </c>
    </row>
    <row r="315" spans="1:6" ht="16.5">
      <c r="B315" s="10">
        <v>45696</v>
      </c>
      <c r="C315" s="4" t="str">
        <f t="shared" si="5"/>
        <v>土</v>
      </c>
      <c r="D315" s="4" t="str">
        <f>IF(COUNTIF(祝日!$B$2:$B$28,ご提出期限早見表!B315)&gt;0,"フィリピン祝日",IF(COUNTIF(祝日!$B$31:$B$52,ご提出期限早見表!B315)&gt;0,"日本の祝日",IF(COUNTIF(祝日!$B$55:$B$60,ご提出期限早見表!B315)&gt;0,"休業日"," ")))</f>
        <v xml:space="preserve"> </v>
      </c>
      <c r="E315" s="26">
        <f>WORKDAY(B315, -15, 祝日!$B$2:$B$60)</f>
        <v>45674</v>
      </c>
      <c r="F315" s="26">
        <f>WORKDAY(B315, -5, 祝日!$B$2:$B$60)</f>
        <v>45691</v>
      </c>
    </row>
    <row r="316" spans="1:6" ht="16.5">
      <c r="B316" s="10">
        <v>45697</v>
      </c>
      <c r="C316" s="4" t="str">
        <f t="shared" si="5"/>
        <v>日</v>
      </c>
      <c r="D316" s="4" t="str">
        <f>IF(COUNTIF(祝日!$B$2:$B$28,ご提出期限早見表!B316)&gt;0,"フィリピン祝日",IF(COUNTIF(祝日!$B$31:$B$52,ご提出期限早見表!B316)&gt;0,"日本の祝日",IF(COUNTIF(祝日!$B$55:$B$60,ご提出期限早見表!B316)&gt;0,"休業日"," ")))</f>
        <v xml:space="preserve"> </v>
      </c>
      <c r="E316" s="26">
        <f>WORKDAY(B316, -15, 祝日!$B$2:$B$60)</f>
        <v>45674</v>
      </c>
      <c r="F316" s="26">
        <f>WORKDAY(B316, -5, 祝日!$B$2:$B$60)</f>
        <v>45691</v>
      </c>
    </row>
    <row r="317" spans="1:6" ht="16.5">
      <c r="B317" s="10">
        <v>45698</v>
      </c>
      <c r="C317" s="4" t="str">
        <f t="shared" si="5"/>
        <v>月</v>
      </c>
      <c r="D317" s="4" t="str">
        <f>IF(COUNTIF(祝日!$B$2:$B$28,ご提出期限早見表!B317)&gt;0,"フィリピン祝日",IF(COUNTIF(祝日!$B$31:$B$52,ご提出期限早見表!B317)&gt;0,"日本の祝日",IF(COUNTIF(祝日!$B$55:$B$60,ご提出期限早見表!B317)&gt;0,"休業日"," ")))</f>
        <v xml:space="preserve"> </v>
      </c>
      <c r="E317" s="26">
        <f>WORKDAY(B317, -15, 祝日!$B$2:$B$60)</f>
        <v>45674</v>
      </c>
      <c r="F317" s="26">
        <f>WORKDAY(B317, -5, 祝日!$B$2:$B$60)</f>
        <v>45691</v>
      </c>
    </row>
    <row r="318" spans="1:6" ht="16.5">
      <c r="B318" s="10">
        <v>45699</v>
      </c>
      <c r="C318" s="4" t="str">
        <f t="shared" si="5"/>
        <v>火</v>
      </c>
      <c r="D318" s="4" t="str">
        <f>IF(COUNTIF(祝日!$B$2:$B$28,ご提出期限早見表!B318)&gt;0,"フィリピン祝日",IF(COUNTIF(祝日!$B$31:$B$52,ご提出期限早見表!B318)&gt;0,"日本の祝日",IF(COUNTIF(祝日!$B$55:$B$60,ご提出期限早見表!B318)&gt;0,"休業日"," ")))</f>
        <v>日本の祝日</v>
      </c>
      <c r="E318" s="26">
        <f>WORKDAY(B318, -15, 祝日!$B$2:$B$60)</f>
        <v>45677</v>
      </c>
      <c r="F318" s="26">
        <f>WORKDAY(B318, -5, 祝日!$B$2:$B$60)</f>
        <v>45692</v>
      </c>
    </row>
    <row r="319" spans="1:6" ht="16.5">
      <c r="B319" s="10">
        <v>45700</v>
      </c>
      <c r="C319" s="4" t="str">
        <f t="shared" si="5"/>
        <v>水</v>
      </c>
      <c r="D319" s="4" t="str">
        <f>IF(COUNTIF(祝日!$B$2:$B$28,ご提出期限早見表!B319)&gt;0,"フィリピン祝日",IF(COUNTIF(祝日!$B$31:$B$52,ご提出期限早見表!B319)&gt;0,"日本の祝日",IF(COUNTIF(祝日!$B$55:$B$60,ご提出期限早見表!B319)&gt;0,"休業日"," ")))</f>
        <v xml:space="preserve"> </v>
      </c>
      <c r="E319" s="26">
        <f>WORKDAY(B319, -15, 祝日!$B$2:$B$60)</f>
        <v>45677</v>
      </c>
      <c r="F319" s="26">
        <f>WORKDAY(B319, -5, 祝日!$B$2:$B$60)</f>
        <v>45692</v>
      </c>
    </row>
    <row r="320" spans="1:6" ht="16.5">
      <c r="B320" s="10">
        <v>45701</v>
      </c>
      <c r="C320" s="4" t="str">
        <f t="shared" si="5"/>
        <v>木</v>
      </c>
      <c r="D320" s="4" t="str">
        <f>IF(COUNTIF(祝日!$B$2:$B$28,ご提出期限早見表!B320)&gt;0,"フィリピン祝日",IF(COUNTIF(祝日!$B$31:$B$52,ご提出期限早見表!B320)&gt;0,"日本の祝日",IF(COUNTIF(祝日!$B$55:$B$60,ご提出期限早見表!B320)&gt;0,"休業日"," ")))</f>
        <v xml:space="preserve"> </v>
      </c>
      <c r="E320" s="26">
        <f>WORKDAY(B320, -15, 祝日!$B$2:$B$60)</f>
        <v>45678</v>
      </c>
      <c r="F320" s="26">
        <f>WORKDAY(B320, -5, 祝日!$B$2:$B$60)</f>
        <v>45693</v>
      </c>
    </row>
    <row r="321" spans="1:6" ht="16.5">
      <c r="B321" s="10">
        <v>45702</v>
      </c>
      <c r="C321" s="4" t="str">
        <f t="shared" si="5"/>
        <v>金</v>
      </c>
      <c r="D321" s="4" t="str">
        <f>IF(COUNTIF(祝日!$B$2:$B$28,ご提出期限早見表!B321)&gt;0,"フィリピン祝日",IF(COUNTIF(祝日!$B$31:$B$52,ご提出期限早見表!B321)&gt;0,"日本の祝日",IF(COUNTIF(祝日!$B$55:$B$60,ご提出期限早見表!B321)&gt;0,"休業日"," ")))</f>
        <v xml:space="preserve"> </v>
      </c>
      <c r="E321" s="26">
        <f>WORKDAY(B321, -15, 祝日!$B$2:$B$60)</f>
        <v>45679</v>
      </c>
      <c r="F321" s="26">
        <f>WORKDAY(B321, -5, 祝日!$B$2:$B$60)</f>
        <v>45694</v>
      </c>
    </row>
    <row r="322" spans="1:6" ht="16.5">
      <c r="B322" s="10">
        <v>45703</v>
      </c>
      <c r="C322" s="4" t="str">
        <f t="shared" si="5"/>
        <v>土</v>
      </c>
      <c r="D322" s="4" t="str">
        <f>IF(COUNTIF(祝日!$B$2:$B$28,ご提出期限早見表!B322)&gt;0,"フィリピン祝日",IF(COUNTIF(祝日!$B$31:$B$52,ご提出期限早見表!B322)&gt;0,"日本の祝日",IF(COUNTIF(祝日!$B$55:$B$60,ご提出期限早見表!B322)&gt;0,"休業日"," ")))</f>
        <v xml:space="preserve"> </v>
      </c>
      <c r="E322" s="26">
        <f>WORKDAY(B322, -15, 祝日!$B$2:$B$60)</f>
        <v>45680</v>
      </c>
      <c r="F322" s="26">
        <f>WORKDAY(B322, -5, 祝日!$B$2:$B$60)</f>
        <v>45695</v>
      </c>
    </row>
    <row r="323" spans="1:6" ht="16.5">
      <c r="B323" s="10">
        <v>45704</v>
      </c>
      <c r="C323" s="4" t="str">
        <f t="shared" si="5"/>
        <v>日</v>
      </c>
      <c r="D323" s="4" t="str">
        <f>IF(COUNTIF(祝日!$B$2:$B$28,ご提出期限早見表!B323)&gt;0,"フィリピン祝日",IF(COUNTIF(祝日!$B$31:$B$52,ご提出期限早見表!B323)&gt;0,"日本の祝日",IF(COUNTIF(祝日!$B$55:$B$60,ご提出期限早見表!B323)&gt;0,"休業日"," ")))</f>
        <v xml:space="preserve"> </v>
      </c>
      <c r="E323" s="26">
        <f>WORKDAY(B323, -15, 祝日!$B$2:$B$60)</f>
        <v>45680</v>
      </c>
      <c r="F323" s="26">
        <f>WORKDAY(B323, -5, 祝日!$B$2:$B$60)</f>
        <v>45695</v>
      </c>
    </row>
    <row r="324" spans="1:6" ht="16.5">
      <c r="B324" s="10">
        <v>45705</v>
      </c>
      <c r="C324" s="4" t="str">
        <f t="shared" si="5"/>
        <v>月</v>
      </c>
      <c r="D324" s="4" t="str">
        <f>IF(COUNTIF(祝日!$B$2:$B$28,ご提出期限早見表!B324)&gt;0,"フィリピン祝日",IF(COUNTIF(祝日!$B$31:$B$52,ご提出期限早見表!B324)&gt;0,"日本の祝日",IF(COUNTIF(祝日!$B$55:$B$60,ご提出期限早見表!B324)&gt;0,"休業日"," ")))</f>
        <v xml:space="preserve"> </v>
      </c>
      <c r="E324" s="26">
        <f>WORKDAY(B324, -15, 祝日!$B$2:$B$60)</f>
        <v>45680</v>
      </c>
      <c r="F324" s="26">
        <f>WORKDAY(B324, -5, 祝日!$B$2:$B$60)</f>
        <v>45695</v>
      </c>
    </row>
    <row r="325" spans="1:6" ht="16.5">
      <c r="B325" s="10">
        <v>45706</v>
      </c>
      <c r="C325" s="4" t="str">
        <f t="shared" si="5"/>
        <v>火</v>
      </c>
      <c r="D325" s="4" t="str">
        <f>IF(COUNTIF(祝日!$B$2:$B$28,ご提出期限早見表!B325)&gt;0,"フィリピン祝日",IF(COUNTIF(祝日!$B$31:$B$52,ご提出期限早見表!B325)&gt;0,"日本の祝日",IF(COUNTIF(祝日!$B$55:$B$60,ご提出期限早見表!B325)&gt;0,"休業日"," ")))</f>
        <v xml:space="preserve"> </v>
      </c>
      <c r="E325" s="26">
        <f>WORKDAY(B325, -15, 祝日!$B$2:$B$60)</f>
        <v>45681</v>
      </c>
      <c r="F325" s="26">
        <f>WORKDAY(B325, -5, 祝日!$B$2:$B$60)</f>
        <v>45698</v>
      </c>
    </row>
    <row r="326" spans="1:6" ht="16.5">
      <c r="B326" s="10">
        <v>45707</v>
      </c>
      <c r="C326" s="4" t="str">
        <f t="shared" si="5"/>
        <v>水</v>
      </c>
      <c r="D326" s="4" t="str">
        <f>IF(COUNTIF(祝日!$B$2:$B$28,ご提出期限早見表!B326)&gt;0,"フィリピン祝日",IF(COUNTIF(祝日!$B$31:$B$52,ご提出期限早見表!B326)&gt;0,"日本の祝日",IF(COUNTIF(祝日!$B$55:$B$60,ご提出期限早見表!B326)&gt;0,"休業日"," ")))</f>
        <v xml:space="preserve"> </v>
      </c>
      <c r="E326" s="26">
        <f>WORKDAY(B326, -15, 祝日!$B$2:$B$60)</f>
        <v>45684</v>
      </c>
      <c r="F326" s="26">
        <f>WORKDAY(B326, -5, 祝日!$B$2:$B$60)</f>
        <v>45700</v>
      </c>
    </row>
    <row r="327" spans="1:6" ht="16.5">
      <c r="B327" s="10">
        <v>45708</v>
      </c>
      <c r="C327" s="4" t="str">
        <f t="shared" si="5"/>
        <v>木</v>
      </c>
      <c r="D327" s="4" t="str">
        <f>IF(COUNTIF(祝日!$B$2:$B$28,ご提出期限早見表!B327)&gt;0,"フィリピン祝日",IF(COUNTIF(祝日!$B$31:$B$52,ご提出期限早見表!B327)&gt;0,"日本の祝日",IF(COUNTIF(祝日!$B$55:$B$60,ご提出期限早見表!B327)&gt;0,"休業日"," ")))</f>
        <v xml:space="preserve"> </v>
      </c>
      <c r="E327" s="26">
        <f>WORKDAY(B327, -15, 祝日!$B$2:$B$60)</f>
        <v>45685</v>
      </c>
      <c r="F327" s="26">
        <f>WORKDAY(B327, -5, 祝日!$B$2:$B$60)</f>
        <v>45701</v>
      </c>
    </row>
    <row r="328" spans="1:6" ht="16.5">
      <c r="B328" s="10">
        <v>45709</v>
      </c>
      <c r="C328" s="4" t="str">
        <f t="shared" si="5"/>
        <v>金</v>
      </c>
      <c r="D328" s="4" t="str">
        <f>IF(COUNTIF(祝日!$B$2:$B$28,ご提出期限早見表!B328)&gt;0,"フィリピン祝日",IF(COUNTIF(祝日!$B$31:$B$52,ご提出期限早見表!B328)&gt;0,"日本の祝日",IF(COUNTIF(祝日!$B$55:$B$60,ご提出期限早見表!B328)&gt;0,"休業日"," ")))</f>
        <v xml:space="preserve"> </v>
      </c>
      <c r="E328" s="26">
        <f>WORKDAY(B328, -15, 祝日!$B$2:$B$60)</f>
        <v>45687</v>
      </c>
      <c r="F328" s="26">
        <f>WORKDAY(B328, -5, 祝日!$B$2:$B$60)</f>
        <v>45702</v>
      </c>
    </row>
    <row r="329" spans="1:6" ht="16.5">
      <c r="B329" s="10">
        <v>45710</v>
      </c>
      <c r="C329" s="4" t="str">
        <f t="shared" si="5"/>
        <v>土</v>
      </c>
      <c r="D329" s="4" t="str">
        <f>IF(COUNTIF(祝日!$B$2:$B$28,ご提出期限早見表!B329)&gt;0,"フィリピン祝日",IF(COUNTIF(祝日!$B$31:$B$52,ご提出期限早見表!B329)&gt;0,"日本の祝日",IF(COUNTIF(祝日!$B$55:$B$60,ご提出期限早見表!B329)&gt;0,"休業日"," ")))</f>
        <v xml:space="preserve"> </v>
      </c>
      <c r="E329" s="26">
        <f>WORKDAY(B329, -15, 祝日!$B$2:$B$60)</f>
        <v>45688</v>
      </c>
      <c r="F329" s="26">
        <f>WORKDAY(B329, -5, 祝日!$B$2:$B$60)</f>
        <v>45705</v>
      </c>
    </row>
    <row r="330" spans="1:6" ht="16.5">
      <c r="B330" s="10">
        <v>45711</v>
      </c>
      <c r="C330" s="4" t="str">
        <f t="shared" si="5"/>
        <v>日</v>
      </c>
      <c r="D330" s="4" t="str">
        <f>IF(COUNTIF(祝日!$B$2:$B$28,ご提出期限早見表!B330)&gt;0,"フィリピン祝日",IF(COUNTIF(祝日!$B$31:$B$52,ご提出期限早見表!B330)&gt;0,"日本の祝日",IF(COUNTIF(祝日!$B$55:$B$60,ご提出期限早見表!B330)&gt;0,"休業日"," ")))</f>
        <v xml:space="preserve"> </v>
      </c>
      <c r="E330" s="26">
        <f>WORKDAY(B330, -15, 祝日!$B$2:$B$60)</f>
        <v>45688</v>
      </c>
      <c r="F330" s="26">
        <f>WORKDAY(B330, -5, 祝日!$B$2:$B$60)</f>
        <v>45705</v>
      </c>
    </row>
    <row r="331" spans="1:6" ht="16.5">
      <c r="B331" s="10">
        <v>45712</v>
      </c>
      <c r="C331" s="4" t="str">
        <f t="shared" si="5"/>
        <v>月</v>
      </c>
      <c r="D331" s="4" t="str">
        <f>IF(COUNTIF(祝日!$B$2:$B$28,ご提出期限早見表!B331)&gt;0,"フィリピン祝日",IF(COUNTIF(祝日!$B$31:$B$52,ご提出期限早見表!B331)&gt;0,"日本の祝日",IF(COUNTIF(祝日!$B$55:$B$60,ご提出期限早見表!B331)&gt;0,"休業日"," ")))</f>
        <v>日本の祝日</v>
      </c>
      <c r="E331" s="26">
        <f>WORKDAY(B331, -15, 祝日!$B$2:$B$60)</f>
        <v>45688</v>
      </c>
      <c r="F331" s="26">
        <f>WORKDAY(B331, -5, 祝日!$B$2:$B$60)</f>
        <v>45705</v>
      </c>
    </row>
    <row r="332" spans="1:6" ht="16.5">
      <c r="B332" s="10">
        <v>45713</v>
      </c>
      <c r="C332" s="4" t="str">
        <f t="shared" si="5"/>
        <v>火</v>
      </c>
      <c r="D332" s="4" t="str">
        <f>IF(COUNTIF(祝日!$B$2:$B$28,ご提出期限早見表!B332)&gt;0,"フィリピン祝日",IF(COUNTIF(祝日!$B$31:$B$52,ご提出期限早見表!B332)&gt;0,"日本の祝日",IF(COUNTIF(祝日!$B$55:$B$60,ご提出期限早見表!B332)&gt;0,"休業日"," ")))</f>
        <v>フィリピン祝日</v>
      </c>
      <c r="E332" s="26">
        <f>WORKDAY(B332, -15, 祝日!$B$2:$B$60)</f>
        <v>45688</v>
      </c>
      <c r="F332" s="26">
        <f>WORKDAY(B332, -5, 祝日!$B$2:$B$60)</f>
        <v>45705</v>
      </c>
    </row>
    <row r="333" spans="1:6" ht="16.5">
      <c r="B333" s="48">
        <v>45714</v>
      </c>
      <c r="C333" s="4" t="str">
        <f t="shared" si="5"/>
        <v>水</v>
      </c>
      <c r="D333" s="4" t="str">
        <f>IF(COUNTIF(祝日!$B$2:$B$28,ご提出期限早見表!B333)&gt;0,"フィリピン祝日",IF(COUNTIF(祝日!$B$31:$B$52,ご提出期限早見表!B333)&gt;0,"日本の祝日",IF(COUNTIF(祝日!$B$55:$B$60,ご提出期限早見表!B333)&gt;0,"休業日"," ")))</f>
        <v xml:space="preserve"> </v>
      </c>
      <c r="E333" s="26">
        <f>WORKDAY(B333, -15, 祝日!$B$2:$B$60)</f>
        <v>45688</v>
      </c>
      <c r="F333" s="26">
        <f>WORKDAY(B333, -5, 祝日!$B$2:$B$60)</f>
        <v>45705</v>
      </c>
    </row>
    <row r="334" spans="1:6" ht="16.5">
      <c r="B334" s="3">
        <v>45715</v>
      </c>
      <c r="C334" s="50" t="str">
        <f t="shared" si="5"/>
        <v>木</v>
      </c>
      <c r="D334" s="9" t="str">
        <f>IF(COUNTIF(祝日!$B$2:$B$28,ご提出期限早見表!B334)&gt;0,"フィリピン祝日",IF(COUNTIF(祝日!$B$31:$B$52,ご提出期限早見表!B334)&gt;0,"日本の祝日",IF(COUNTIF(祝日!$B$55:$B$60,ご提出期限早見表!B334)&gt;0,"休業日"," ")))</f>
        <v xml:space="preserve"> </v>
      </c>
      <c r="E334" s="26">
        <f>WORKDAY(B334, -15, 祝日!$B$2:$B$60)</f>
        <v>45691</v>
      </c>
      <c r="F334" s="26">
        <f>WORKDAY(B334, -5, 祝日!$B$2:$B$60)</f>
        <v>45706</v>
      </c>
    </row>
    <row r="335" spans="1:6" ht="17.25" thickBot="1">
      <c r="A335" s="49"/>
      <c r="B335" s="31">
        <v>45716</v>
      </c>
      <c r="C335" s="28" t="str">
        <f t="shared" si="5"/>
        <v>金</v>
      </c>
      <c r="D335" s="28" t="str">
        <f>IF(COUNTIF(祝日!$B$2:$B$28,ご提出期限早見表!B335)&gt;0,"フィリピン祝日",IF(COUNTIF(祝日!$B$31:$B$52,ご提出期限早見表!B335)&gt;0,"日本の祝日",IF(COUNTIF(祝日!$B$55:$B$60,ご提出期限早見表!B335)&gt;0,"休業日"," ")))</f>
        <v xml:space="preserve"> </v>
      </c>
      <c r="E335" s="47">
        <f>WORKDAY(B335, -15, 祝日!$B$2:$B$60)</f>
        <v>45692</v>
      </c>
      <c r="F335" s="47">
        <f>WORKDAY(B335, -5, 祝日!$B$2:$B$60)</f>
        <v>45707</v>
      </c>
    </row>
    <row r="336" spans="1:6" ht="16.5">
      <c r="A336" s="13" t="s">
        <v>18</v>
      </c>
      <c r="B336" s="10">
        <v>45717</v>
      </c>
      <c r="C336" s="11" t="str">
        <f t="shared" si="5"/>
        <v>土</v>
      </c>
      <c r="D336" s="11" t="str">
        <f>IF(COUNTIF(祝日!$B$2:$B$28,ご提出期限早見表!B336)&gt;0,"フィリピン祝日",IF(COUNTIF(祝日!$B$31:$B$52,ご提出期限早見表!B336)&gt;0,"日本の祝日",IF(COUNTIF(祝日!$B$55:$B$60,ご提出期限早見表!B336)&gt;0,"休業日"," ")))</f>
        <v xml:space="preserve"> </v>
      </c>
      <c r="E336" s="26">
        <f>WORKDAY(B336, -15, 祝日!$B$2:$B$60)</f>
        <v>45693</v>
      </c>
      <c r="F336" s="26">
        <f>WORKDAY(B336, -5, 祝日!$B$2:$B$60)</f>
        <v>45708</v>
      </c>
    </row>
    <row r="337" spans="1:6" ht="16.5">
      <c r="A337" s="13"/>
      <c r="B337" s="10">
        <v>45718</v>
      </c>
      <c r="C337" s="11" t="str">
        <f t="shared" si="5"/>
        <v>日</v>
      </c>
      <c r="D337" s="11" t="str">
        <f>IF(COUNTIF(祝日!$B$2:$B$28,ご提出期限早見表!B337)&gt;0,"フィリピン祝日",IF(COUNTIF(祝日!$B$31:$B$52,ご提出期限早見表!B337)&gt;0,"日本の祝日",IF(COUNTIF(祝日!$B$55:$B$60,ご提出期限早見表!B337)&gt;0,"休業日"," ")))</f>
        <v xml:space="preserve"> </v>
      </c>
      <c r="E337" s="26">
        <f>WORKDAY(B337, -15, 祝日!$B$2:$B$60)</f>
        <v>45693</v>
      </c>
      <c r="F337" s="26">
        <f>WORKDAY(B337, -5, 祝日!$B$2:$B$60)</f>
        <v>45708</v>
      </c>
    </row>
    <row r="338" spans="1:6" ht="16.5">
      <c r="B338" s="10">
        <v>45719</v>
      </c>
      <c r="C338" s="4" t="str">
        <f t="shared" si="5"/>
        <v>月</v>
      </c>
      <c r="D338" s="4" t="str">
        <f>IF(COUNTIF(祝日!$B$2:$B$28,ご提出期限早見表!B338)&gt;0,"フィリピン祝日",IF(COUNTIF(祝日!$B$31:$B$52,ご提出期限早見表!B338)&gt;0,"日本の祝日",IF(COUNTIF(祝日!$B$55:$B$60,ご提出期限早見表!B338)&gt;0,"休業日"," ")))</f>
        <v xml:space="preserve"> </v>
      </c>
      <c r="E338" s="26">
        <f>WORKDAY(B338, -15, 祝日!$B$2:$B$60)</f>
        <v>45693</v>
      </c>
      <c r="F338" s="26">
        <f>WORKDAY(B338, -5, 祝日!$B$2:$B$60)</f>
        <v>45708</v>
      </c>
    </row>
    <row r="339" spans="1:6" ht="16.5">
      <c r="B339" s="10">
        <v>45720</v>
      </c>
      <c r="C339" s="4" t="str">
        <f t="shared" si="5"/>
        <v>火</v>
      </c>
      <c r="D339" s="4" t="str">
        <f>IF(COUNTIF(祝日!$B$2:$B$28,ご提出期限早見表!B339)&gt;0,"フィリピン祝日",IF(COUNTIF(祝日!$B$31:$B$52,ご提出期限早見表!B339)&gt;0,"日本の祝日",IF(COUNTIF(祝日!$B$55:$B$60,ご提出期限早見表!B339)&gt;0,"休業日"," ")))</f>
        <v xml:space="preserve"> </v>
      </c>
      <c r="E339" s="26">
        <f>WORKDAY(B339, -15, 祝日!$B$2:$B$60)</f>
        <v>45694</v>
      </c>
      <c r="F339" s="26">
        <f>WORKDAY(B339, -5, 祝日!$B$2:$B$60)</f>
        <v>45709</v>
      </c>
    </row>
    <row r="340" spans="1:6" ht="16.5">
      <c r="B340" s="10">
        <v>45721</v>
      </c>
      <c r="C340" s="4" t="str">
        <f t="shared" si="5"/>
        <v>水</v>
      </c>
      <c r="D340" s="4" t="str">
        <f>IF(COUNTIF(祝日!$B$2:$B$28,ご提出期限早見表!B340)&gt;0,"フィリピン祝日",IF(COUNTIF(祝日!$B$31:$B$52,ご提出期限早見表!B340)&gt;0,"日本の祝日",IF(COUNTIF(祝日!$B$55:$B$60,ご提出期限早見表!B340)&gt;0,"休業日"," ")))</f>
        <v xml:space="preserve"> </v>
      </c>
      <c r="E340" s="26">
        <f>WORKDAY(B340, -15, 祝日!$B$2:$B$60)</f>
        <v>45695</v>
      </c>
      <c r="F340" s="26">
        <f>WORKDAY(B340, -5, 祝日!$B$2:$B$60)</f>
        <v>45714</v>
      </c>
    </row>
    <row r="341" spans="1:6" ht="16.5">
      <c r="B341" s="10">
        <v>45722</v>
      </c>
      <c r="C341" s="4" t="str">
        <f t="shared" si="5"/>
        <v>木</v>
      </c>
      <c r="D341" s="4" t="str">
        <f>IF(COUNTIF(祝日!$B$2:$B$28,ご提出期限早見表!B341)&gt;0,"フィリピン祝日",IF(COUNTIF(祝日!$B$31:$B$52,ご提出期限早見表!B341)&gt;0,"日本の祝日",IF(COUNTIF(祝日!$B$55:$B$60,ご提出期限早見表!B341)&gt;0,"休業日"," ")))</f>
        <v xml:space="preserve"> </v>
      </c>
      <c r="E341" s="26">
        <f>WORKDAY(B341, -15, 祝日!$B$2:$B$60)</f>
        <v>45698</v>
      </c>
      <c r="F341" s="26">
        <f>WORKDAY(B341, -5, 祝日!$B$2:$B$60)</f>
        <v>45715</v>
      </c>
    </row>
    <row r="342" spans="1:6" ht="16.5">
      <c r="B342" s="10">
        <v>45723</v>
      </c>
      <c r="C342" s="4" t="str">
        <f t="shared" si="5"/>
        <v>金</v>
      </c>
      <c r="D342" s="4" t="str">
        <f>IF(COUNTIF(祝日!$B$2:$B$28,ご提出期限早見表!B342)&gt;0,"フィリピン祝日",IF(COUNTIF(祝日!$B$31:$B$52,ご提出期限早見表!B342)&gt;0,"日本の祝日",IF(COUNTIF(祝日!$B$55:$B$60,ご提出期限早見表!B342)&gt;0,"休業日"," ")))</f>
        <v xml:space="preserve"> </v>
      </c>
      <c r="E342" s="26">
        <f>WORKDAY(B342, -15, 祝日!$B$2:$B$60)</f>
        <v>45700</v>
      </c>
      <c r="F342" s="26">
        <f>WORKDAY(B342, -5, 祝日!$B$2:$B$60)</f>
        <v>45716</v>
      </c>
    </row>
    <row r="343" spans="1:6" ht="16.5">
      <c r="B343" s="10">
        <v>45724</v>
      </c>
      <c r="C343" s="4" t="str">
        <f t="shared" si="5"/>
        <v>土</v>
      </c>
      <c r="D343" s="4" t="str">
        <f>IF(COUNTIF(祝日!$B$2:$B$28,ご提出期限早見表!B343)&gt;0,"フィリピン祝日",IF(COUNTIF(祝日!$B$31:$B$52,ご提出期限早見表!B343)&gt;0,"日本の祝日",IF(COUNTIF(祝日!$B$55:$B$60,ご提出期限早見表!B343)&gt;0,"休業日"," ")))</f>
        <v xml:space="preserve"> </v>
      </c>
      <c r="E343" s="26">
        <f>WORKDAY(B343, -15, 祝日!$B$2:$B$60)</f>
        <v>45701</v>
      </c>
      <c r="F343" s="26">
        <f>WORKDAY(B343, -5, 祝日!$B$2:$B$60)</f>
        <v>45719</v>
      </c>
    </row>
    <row r="344" spans="1:6" ht="16.5">
      <c r="B344" s="10">
        <v>45725</v>
      </c>
      <c r="C344" s="4" t="str">
        <f t="shared" si="5"/>
        <v>日</v>
      </c>
      <c r="D344" s="4" t="str">
        <f>IF(COUNTIF(祝日!$B$2:$B$28,ご提出期限早見表!B344)&gt;0,"フィリピン祝日",IF(COUNTIF(祝日!$B$31:$B$52,ご提出期限早見表!B344)&gt;0,"日本の祝日",IF(COUNTIF(祝日!$B$55:$B$60,ご提出期限早見表!B344)&gt;0,"休業日"," ")))</f>
        <v xml:space="preserve"> </v>
      </c>
      <c r="E344" s="26">
        <f>WORKDAY(B344, -15, 祝日!$B$2:$B$60)</f>
        <v>45701</v>
      </c>
      <c r="F344" s="26">
        <f>WORKDAY(B344, -5, 祝日!$B$2:$B$60)</f>
        <v>45719</v>
      </c>
    </row>
    <row r="345" spans="1:6" ht="16.5">
      <c r="B345" s="10">
        <v>45726</v>
      </c>
      <c r="C345" s="4" t="str">
        <f t="shared" si="5"/>
        <v>月</v>
      </c>
      <c r="D345" s="4" t="str">
        <f>IF(COUNTIF(祝日!$B$2:$B$28,ご提出期限早見表!B345)&gt;0,"フィリピン祝日",IF(COUNTIF(祝日!$B$31:$B$52,ご提出期限早見表!B345)&gt;0,"日本の祝日",IF(COUNTIF(祝日!$B$55:$B$60,ご提出期限早見表!B345)&gt;0,"休業日"," ")))</f>
        <v xml:space="preserve"> </v>
      </c>
      <c r="E345" s="26">
        <f>WORKDAY(B345, -15, 祝日!$B$2:$B$60)</f>
        <v>45701</v>
      </c>
      <c r="F345" s="26">
        <f>WORKDAY(B345, -5, 祝日!$B$2:$B$60)</f>
        <v>45719</v>
      </c>
    </row>
    <row r="346" spans="1:6" ht="16.5">
      <c r="B346" s="10">
        <v>45727</v>
      </c>
      <c r="C346" s="4" t="str">
        <f t="shared" si="5"/>
        <v>火</v>
      </c>
      <c r="D346" s="4" t="str">
        <f>IF(COUNTIF(祝日!$B$2:$B$28,ご提出期限早見表!B346)&gt;0,"フィリピン祝日",IF(COUNTIF(祝日!$B$31:$B$52,ご提出期限早見表!B346)&gt;0,"日本の祝日",IF(COUNTIF(祝日!$B$55:$B$60,ご提出期限早見表!B346)&gt;0,"休業日"," ")))</f>
        <v xml:space="preserve"> </v>
      </c>
      <c r="E346" s="26">
        <f>WORKDAY(B346, -15, 祝日!$B$2:$B$60)</f>
        <v>45702</v>
      </c>
      <c r="F346" s="26">
        <f>WORKDAY(B346, -5, 祝日!$B$2:$B$60)</f>
        <v>45720</v>
      </c>
    </row>
    <row r="347" spans="1:6" ht="16.5">
      <c r="B347" s="10">
        <v>45728</v>
      </c>
      <c r="C347" s="4" t="str">
        <f t="shared" si="5"/>
        <v>水</v>
      </c>
      <c r="D347" s="4" t="str">
        <f>IF(COUNTIF(祝日!$B$2:$B$28,ご提出期限早見表!B347)&gt;0,"フィリピン祝日",IF(COUNTIF(祝日!$B$31:$B$52,ご提出期限早見表!B347)&gt;0,"日本の祝日",IF(COUNTIF(祝日!$B$55:$B$60,ご提出期限早見表!B347)&gt;0,"休業日"," ")))</f>
        <v xml:space="preserve"> </v>
      </c>
      <c r="E347" s="26">
        <f>WORKDAY(B347, -15, 祝日!$B$2:$B$60)</f>
        <v>45705</v>
      </c>
      <c r="F347" s="26">
        <f>WORKDAY(B347, -5, 祝日!$B$2:$B$60)</f>
        <v>45721</v>
      </c>
    </row>
    <row r="348" spans="1:6" ht="16.5">
      <c r="B348" s="10">
        <v>45729</v>
      </c>
      <c r="C348" s="4" t="str">
        <f t="shared" si="5"/>
        <v>木</v>
      </c>
      <c r="D348" s="4" t="str">
        <f>IF(COUNTIF(祝日!$B$2:$B$28,ご提出期限早見表!B348)&gt;0,"フィリピン祝日",IF(COUNTIF(祝日!$B$31:$B$52,ご提出期限早見表!B348)&gt;0,"日本の祝日",IF(COUNTIF(祝日!$B$55:$B$60,ご提出期限早見表!B348)&gt;0,"休業日"," ")))</f>
        <v xml:space="preserve"> </v>
      </c>
      <c r="E348" s="26">
        <f>WORKDAY(B348, -15, 祝日!$B$2:$B$60)</f>
        <v>45706</v>
      </c>
      <c r="F348" s="26">
        <f>WORKDAY(B348, -5, 祝日!$B$2:$B$60)</f>
        <v>45722</v>
      </c>
    </row>
    <row r="349" spans="1:6" ht="16.5">
      <c r="B349" s="10">
        <v>45730</v>
      </c>
      <c r="C349" s="4" t="str">
        <f t="shared" si="5"/>
        <v>金</v>
      </c>
      <c r="D349" s="4" t="str">
        <f>IF(COUNTIF(祝日!$B$2:$B$28,ご提出期限早見表!B349)&gt;0,"フィリピン祝日",IF(COUNTIF(祝日!$B$31:$B$52,ご提出期限早見表!B349)&gt;0,"日本の祝日",IF(COUNTIF(祝日!$B$55:$B$60,ご提出期限早見表!B349)&gt;0,"休業日"," ")))</f>
        <v xml:space="preserve"> </v>
      </c>
      <c r="E349" s="26">
        <f>WORKDAY(B349, -15, 祝日!$B$2:$B$60)</f>
        <v>45707</v>
      </c>
      <c r="F349" s="26">
        <f>WORKDAY(B349, -5, 祝日!$B$2:$B$60)</f>
        <v>45723</v>
      </c>
    </row>
    <row r="350" spans="1:6" ht="16.5">
      <c r="B350" s="10">
        <v>45731</v>
      </c>
      <c r="C350" s="4" t="str">
        <f t="shared" si="5"/>
        <v>土</v>
      </c>
      <c r="D350" s="4" t="str">
        <f>IF(COUNTIF(祝日!$B$2:$B$28,ご提出期限早見表!B350)&gt;0,"フィリピン祝日",IF(COUNTIF(祝日!$B$31:$B$52,ご提出期限早見表!B350)&gt;0,"日本の祝日",IF(COUNTIF(祝日!$B$55:$B$60,ご提出期限早見表!B350)&gt;0,"休業日"," ")))</f>
        <v xml:space="preserve"> </v>
      </c>
      <c r="E350" s="26">
        <f>WORKDAY(B350, -15, 祝日!$B$2:$B$60)</f>
        <v>45708</v>
      </c>
      <c r="F350" s="26">
        <f>WORKDAY(B350, -5, 祝日!$B$2:$B$60)</f>
        <v>45726</v>
      </c>
    </row>
    <row r="351" spans="1:6" ht="16.5">
      <c r="B351" s="10">
        <v>45732</v>
      </c>
      <c r="C351" s="4" t="str">
        <f t="shared" si="5"/>
        <v>日</v>
      </c>
      <c r="D351" s="4" t="str">
        <f>IF(COUNTIF(祝日!$B$2:$B$28,ご提出期限早見表!B351)&gt;0,"フィリピン祝日",IF(COUNTIF(祝日!$B$31:$B$52,ご提出期限早見表!B351)&gt;0,"日本の祝日",IF(COUNTIF(祝日!$B$55:$B$60,ご提出期限早見表!B351)&gt;0,"休業日"," ")))</f>
        <v xml:space="preserve"> </v>
      </c>
      <c r="E351" s="26">
        <f>WORKDAY(B351, -15, 祝日!$B$2:$B$60)</f>
        <v>45708</v>
      </c>
      <c r="F351" s="26">
        <f>WORKDAY(B351, -5, 祝日!$B$2:$B$60)</f>
        <v>45726</v>
      </c>
    </row>
    <row r="352" spans="1:6" ht="16.5">
      <c r="B352" s="10">
        <v>45733</v>
      </c>
      <c r="C352" s="4" t="str">
        <f t="shared" si="5"/>
        <v>月</v>
      </c>
      <c r="D352" s="4" t="str">
        <f>IF(COUNTIF(祝日!$B$2:$B$28,ご提出期限早見表!B352)&gt;0,"フィリピン祝日",IF(COUNTIF(祝日!$B$31:$B$52,ご提出期限早見表!B352)&gt;0,"日本の祝日",IF(COUNTIF(祝日!$B$55:$B$60,ご提出期限早見表!B352)&gt;0,"休業日"," ")))</f>
        <v xml:space="preserve"> </v>
      </c>
      <c r="E352" s="26">
        <f>WORKDAY(B352, -15, 祝日!$B$2:$B$60)</f>
        <v>45708</v>
      </c>
      <c r="F352" s="26">
        <f>WORKDAY(B352, -5, 祝日!$B$2:$B$60)</f>
        <v>45726</v>
      </c>
    </row>
    <row r="353" spans="2:6" ht="16.5">
      <c r="B353" s="10">
        <v>45734</v>
      </c>
      <c r="C353" s="4" t="str">
        <f t="shared" si="5"/>
        <v>火</v>
      </c>
      <c r="D353" s="4" t="str">
        <f>IF(COUNTIF(祝日!$B$2:$B$28,ご提出期限早見表!B353)&gt;0,"フィリピン祝日",IF(COUNTIF(祝日!$B$31:$B$52,ご提出期限早見表!B353)&gt;0,"日本の祝日",IF(COUNTIF(祝日!$B$55:$B$60,ご提出期限早見表!B353)&gt;0,"休業日"," ")))</f>
        <v xml:space="preserve"> </v>
      </c>
      <c r="E353" s="26">
        <f>WORKDAY(B353, -15, 祝日!$B$2:$B$60)</f>
        <v>45709</v>
      </c>
      <c r="F353" s="26">
        <f>WORKDAY(B353, -5, 祝日!$B$2:$B$60)</f>
        <v>45727</v>
      </c>
    </row>
    <row r="354" spans="2:6" ht="16.5">
      <c r="B354" s="10">
        <v>45735</v>
      </c>
      <c r="C354" s="4" t="str">
        <f t="shared" si="5"/>
        <v>水</v>
      </c>
      <c r="D354" s="4" t="str">
        <f>IF(COUNTIF(祝日!$B$2:$B$28,ご提出期限早見表!B354)&gt;0,"フィリピン祝日",IF(COUNTIF(祝日!$B$31:$B$52,ご提出期限早見表!B354)&gt;0,"日本の祝日",IF(COUNTIF(祝日!$B$55:$B$60,ご提出期限早見表!B354)&gt;0,"休業日"," ")))</f>
        <v xml:space="preserve"> </v>
      </c>
      <c r="E354" s="26">
        <f>WORKDAY(B354, -15, 祝日!$B$2:$B$60)</f>
        <v>45714</v>
      </c>
      <c r="F354" s="26">
        <f>WORKDAY(B354, -5, 祝日!$B$2:$B$60)</f>
        <v>45728</v>
      </c>
    </row>
    <row r="355" spans="2:6" ht="16.5">
      <c r="B355" s="10">
        <v>45736</v>
      </c>
      <c r="C355" s="4" t="str">
        <f t="shared" si="5"/>
        <v>木</v>
      </c>
      <c r="D355" s="4" t="str">
        <f>IF(COUNTIF(祝日!$B$2:$B$28,ご提出期限早見表!B355)&gt;0,"フィリピン祝日",IF(COUNTIF(祝日!$B$31:$B$52,ご提出期限早見表!B355)&gt;0,"日本の祝日",IF(COUNTIF(祝日!$B$55:$B$60,ご提出期限早見表!B355)&gt;0,"休業日"," ")))</f>
        <v>日本の祝日</v>
      </c>
      <c r="E355" s="26">
        <f>WORKDAY(B355, -15, 祝日!$B$2:$B$60)</f>
        <v>45715</v>
      </c>
      <c r="F355" s="26">
        <f>WORKDAY(B355, -5, 祝日!$B$2:$B$60)</f>
        <v>45729</v>
      </c>
    </row>
    <row r="356" spans="2:6" ht="16.5">
      <c r="B356" s="10">
        <v>45737</v>
      </c>
      <c r="C356" s="4" t="str">
        <f t="shared" ref="C356:C366" si="6">TEXT(B356,"aaa")</f>
        <v>金</v>
      </c>
      <c r="D356" s="4" t="str">
        <f>IF(COUNTIF(祝日!$B$2:$B$28,ご提出期限早見表!B356)&gt;0,"フィリピン祝日",IF(COUNTIF(祝日!$B$31:$B$52,ご提出期限早見表!B356)&gt;0,"日本の祝日",IF(COUNTIF(祝日!$B$55:$B$60,ご提出期限早見表!B356)&gt;0,"休業日"," ")))</f>
        <v xml:space="preserve"> </v>
      </c>
      <c r="E356" s="26">
        <f>WORKDAY(B356, -15, 祝日!$B$2:$B$60)</f>
        <v>45715</v>
      </c>
      <c r="F356" s="26">
        <f>WORKDAY(B356, -5, 祝日!$B$2:$B$60)</f>
        <v>45729</v>
      </c>
    </row>
    <row r="357" spans="2:6" ht="16.5">
      <c r="B357" s="10">
        <v>45738</v>
      </c>
      <c r="C357" s="4" t="str">
        <f t="shared" si="6"/>
        <v>土</v>
      </c>
      <c r="D357" s="4" t="str">
        <f>IF(COUNTIF(祝日!$B$2:$B$28,ご提出期限早見表!B357)&gt;0,"フィリピン祝日",IF(COUNTIF(祝日!$B$31:$B$52,ご提出期限早見表!B357)&gt;0,"日本の祝日",IF(COUNTIF(祝日!$B$55:$B$60,ご提出期限早見表!B357)&gt;0,"休業日"," ")))</f>
        <v xml:space="preserve"> </v>
      </c>
      <c r="E357" s="26">
        <f>WORKDAY(B357, -15, 祝日!$B$2:$B$60)</f>
        <v>45716</v>
      </c>
      <c r="F357" s="26">
        <f>WORKDAY(B357, -5, 祝日!$B$2:$B$60)</f>
        <v>45730</v>
      </c>
    </row>
    <row r="358" spans="2:6" ht="16.5">
      <c r="B358" s="10">
        <v>45739</v>
      </c>
      <c r="C358" s="4" t="str">
        <f t="shared" si="6"/>
        <v>日</v>
      </c>
      <c r="D358" s="4" t="str">
        <f>IF(COUNTIF(祝日!$B$2:$B$28,ご提出期限早見表!B358)&gt;0,"フィリピン祝日",IF(COUNTIF(祝日!$B$31:$B$52,ご提出期限早見表!B358)&gt;0,"日本の祝日",IF(COUNTIF(祝日!$B$55:$B$60,ご提出期限早見表!B358)&gt;0,"休業日"," ")))</f>
        <v xml:space="preserve"> </v>
      </c>
      <c r="E358" s="26">
        <f>WORKDAY(B358, -15, 祝日!$B$2:$B$60)</f>
        <v>45716</v>
      </c>
      <c r="F358" s="26">
        <f>WORKDAY(B358, -5, 祝日!$B$2:$B$60)</f>
        <v>45730</v>
      </c>
    </row>
    <row r="359" spans="2:6" ht="16.5">
      <c r="B359" s="10">
        <v>45740</v>
      </c>
      <c r="C359" s="4" t="str">
        <f t="shared" si="6"/>
        <v>月</v>
      </c>
      <c r="D359" s="4" t="str">
        <f>IF(COUNTIF(祝日!$B$2:$B$28,ご提出期限早見表!B359)&gt;0,"フィリピン祝日",IF(COUNTIF(祝日!$B$31:$B$52,ご提出期限早見表!B359)&gt;0,"日本の祝日",IF(COUNTIF(祝日!$B$55:$B$60,ご提出期限早見表!B359)&gt;0,"休業日"," ")))</f>
        <v xml:space="preserve"> </v>
      </c>
      <c r="E359" s="26">
        <f>WORKDAY(B359, -15, 祝日!$B$2:$B$60)</f>
        <v>45716</v>
      </c>
      <c r="F359" s="26">
        <f>WORKDAY(B359, -5, 祝日!$B$2:$B$60)</f>
        <v>45730</v>
      </c>
    </row>
    <row r="360" spans="2:6" ht="16.5">
      <c r="B360" s="10">
        <v>45741</v>
      </c>
      <c r="C360" s="4" t="str">
        <f t="shared" si="6"/>
        <v>火</v>
      </c>
      <c r="D360" s="4" t="str">
        <f>IF(COUNTIF(祝日!$B$2:$B$28,ご提出期限早見表!B360)&gt;0,"フィリピン祝日",IF(COUNTIF(祝日!$B$31:$B$52,ご提出期限早見表!B360)&gt;0,"日本の祝日",IF(COUNTIF(祝日!$B$55:$B$60,ご提出期限早見表!B360)&gt;0,"休業日"," ")))</f>
        <v xml:space="preserve"> </v>
      </c>
      <c r="E360" s="26">
        <f>WORKDAY(B360, -15, 祝日!$B$2:$B$60)</f>
        <v>45719</v>
      </c>
      <c r="F360" s="26">
        <f>WORKDAY(B360, -5, 祝日!$B$2:$B$60)</f>
        <v>45733</v>
      </c>
    </row>
    <row r="361" spans="2:6" ht="16.5">
      <c r="B361" s="10">
        <v>45742</v>
      </c>
      <c r="C361" s="4" t="str">
        <f t="shared" si="6"/>
        <v>水</v>
      </c>
      <c r="D361" s="4" t="str">
        <f>IF(COUNTIF(祝日!$B$2:$B$28,ご提出期限早見表!B361)&gt;0,"フィリピン祝日",IF(COUNTIF(祝日!$B$31:$B$52,ご提出期限早見表!B361)&gt;0,"日本の祝日",IF(COUNTIF(祝日!$B$55:$B$60,ご提出期限早見表!B361)&gt;0,"休業日"," ")))</f>
        <v xml:space="preserve"> </v>
      </c>
      <c r="E361" s="26">
        <f>WORKDAY(B361, -15, 祝日!$B$2:$B$60)</f>
        <v>45720</v>
      </c>
      <c r="F361" s="26">
        <f>WORKDAY(B361, -5, 祝日!$B$2:$B$60)</f>
        <v>45734</v>
      </c>
    </row>
    <row r="362" spans="2:6" ht="16.5">
      <c r="B362" s="10">
        <v>45743</v>
      </c>
      <c r="C362" s="4" t="str">
        <f t="shared" si="6"/>
        <v>木</v>
      </c>
      <c r="D362" s="4" t="str">
        <f>IF(COUNTIF(祝日!$B$2:$B$28,ご提出期限早見表!B362)&gt;0,"フィリピン祝日",IF(COUNTIF(祝日!$B$31:$B$52,ご提出期限早見表!B362)&gt;0,"日本の祝日",IF(COUNTIF(祝日!$B$55:$B$60,ご提出期限早見表!B362)&gt;0,"休業日"," ")))</f>
        <v xml:space="preserve"> </v>
      </c>
      <c r="E362" s="26">
        <f>WORKDAY(B362, -15, 祝日!$B$2:$B$60)</f>
        <v>45721</v>
      </c>
      <c r="F362" s="26">
        <f>WORKDAY(B362, -5, 祝日!$B$2:$B$60)</f>
        <v>45735</v>
      </c>
    </row>
    <row r="363" spans="2:6" ht="16.5">
      <c r="B363" s="10">
        <v>45744</v>
      </c>
      <c r="C363" s="4" t="str">
        <f t="shared" si="6"/>
        <v>金</v>
      </c>
      <c r="D363" s="4" t="str">
        <f>IF(COUNTIF(祝日!$B$2:$B$28,ご提出期限早見表!B363)&gt;0,"フィリピン祝日",IF(COUNTIF(祝日!$B$31:$B$52,ご提出期限早見表!B363)&gt;0,"日本の祝日",IF(COUNTIF(祝日!$B$55:$B$60,ご提出期限早見表!B363)&gt;0,"休業日"," ")))</f>
        <v xml:space="preserve"> </v>
      </c>
      <c r="E363" s="26">
        <f>WORKDAY(B363, -15, 祝日!$B$2:$B$60)</f>
        <v>45722</v>
      </c>
      <c r="F363" s="26">
        <f>WORKDAY(B363, -5, 祝日!$B$2:$B$60)</f>
        <v>45737</v>
      </c>
    </row>
    <row r="364" spans="2:6" ht="16.5">
      <c r="B364" s="10">
        <v>45745</v>
      </c>
      <c r="C364" s="4" t="str">
        <f t="shared" si="6"/>
        <v>土</v>
      </c>
      <c r="D364" s="4" t="str">
        <f>IF(COUNTIF(祝日!$B$2:$B$28,ご提出期限早見表!B364)&gt;0,"フィリピン祝日",IF(COUNTIF(祝日!$B$31:$B$52,ご提出期限早見表!B364)&gt;0,"日本の祝日",IF(COUNTIF(祝日!$B$55:$B$60,ご提出期限早見表!B364)&gt;0,"休業日"," ")))</f>
        <v xml:space="preserve"> </v>
      </c>
      <c r="E364" s="26">
        <f>WORKDAY(B364, -15, 祝日!$B$2:$B$60)</f>
        <v>45723</v>
      </c>
      <c r="F364" s="26">
        <f>WORKDAY(B364, -5, 祝日!$B$2:$B$60)</f>
        <v>45740</v>
      </c>
    </row>
    <row r="365" spans="2:6" ht="16.5">
      <c r="B365" s="10">
        <v>45746</v>
      </c>
      <c r="C365" s="4" t="str">
        <f t="shared" si="6"/>
        <v>日</v>
      </c>
      <c r="D365" s="4" t="str">
        <f>IF(COUNTIF(祝日!$B$2:$B$28,ご提出期限早見表!B365)&gt;0,"フィリピン祝日",IF(COUNTIF(祝日!$B$31:$B$52,ご提出期限早見表!B365)&gt;0,"日本の祝日",IF(COUNTIF(祝日!$B$55:$B$60,ご提出期限早見表!B365)&gt;0,"休業日"," ")))</f>
        <v xml:space="preserve"> </v>
      </c>
      <c r="E365" s="26">
        <f>WORKDAY(B365, -15, 祝日!$B$2:$B$60)</f>
        <v>45723</v>
      </c>
      <c r="F365" s="26">
        <f>WORKDAY(B365, -5, 祝日!$B$2:$B$60)</f>
        <v>45740</v>
      </c>
    </row>
    <row r="366" spans="2:6" ht="16.5">
      <c r="B366" s="10">
        <v>45747</v>
      </c>
      <c r="C366" s="4" t="str">
        <f t="shared" si="6"/>
        <v>月</v>
      </c>
      <c r="D366" s="4" t="str">
        <f>IF(COUNTIF(祝日!$B$2:$B$28,ご提出期限早見表!B366)&gt;0,"フィリピン祝日",IF(COUNTIF(祝日!$B$31:$B$52,ご提出期限早見表!B366)&gt;0,"日本の祝日",IF(COUNTIF(祝日!$B$55:$B$60,ご提出期限早見表!B366)&gt;0,"休業日"," ")))</f>
        <v>フィリピン祝日</v>
      </c>
      <c r="E366" s="26">
        <f>WORKDAY(B366, -15, 祝日!$B$2:$B$60)</f>
        <v>45723</v>
      </c>
      <c r="F366" s="26">
        <f>WORKDAY(B366, -5, 祝日!$B$2:$B$60)</f>
        <v>45740</v>
      </c>
    </row>
  </sheetData>
  <phoneticPr fontId="2"/>
  <conditionalFormatting sqref="B2:D366">
    <cfRule type="expression" dxfId="6" priority="1">
      <formula>$C2="日"</formula>
    </cfRule>
    <cfRule type="expression" dxfId="5" priority="7">
      <formula>$C2="土"</formula>
    </cfRule>
    <cfRule type="expression" dxfId="4" priority="8">
      <formula>$D2=" "</formula>
    </cfRule>
    <cfRule type="expression" dxfId="3" priority="9">
      <formula>ISTEXT($D2)</formula>
    </cfRule>
  </conditionalFormatting>
  <conditionalFormatting sqref="E2:F366">
    <cfRule type="expression" dxfId="2" priority="2">
      <formula>COUNTIF($E2,"土")</formula>
    </cfRule>
    <cfRule type="expression" dxfId="1" priority="87">
      <formula>#REF!="土"</formula>
    </cfRule>
    <cfRule type="expression" dxfId="0" priority="88">
      <formula>#REF!="日"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4681-5689-4237-B0AF-58354647FF3E}">
  <sheetPr codeName="Sheet4"/>
  <dimension ref="A1:E60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140625" defaultRowHeight="17.45" customHeight="1"/>
  <cols>
    <col min="1" max="1" width="3.28515625" style="36" customWidth="1"/>
    <col min="2" max="2" width="15.7109375" style="42" bestFit="1" customWidth="1"/>
    <col min="3" max="3" width="74.140625" style="36" customWidth="1"/>
    <col min="4" max="4" width="25.140625" style="36" customWidth="1"/>
    <col min="5" max="5" width="5.5703125" style="36" customWidth="1"/>
    <col min="6" max="6" width="4.42578125" style="36" customWidth="1"/>
    <col min="7" max="7" width="17" style="36" customWidth="1"/>
    <col min="8" max="8" width="29.85546875" style="36" customWidth="1"/>
    <col min="9" max="10" width="9.140625" style="36"/>
    <col min="11" max="11" width="15.28515625" style="36" bestFit="1" customWidth="1"/>
    <col min="12" max="12" width="21.85546875" style="36" customWidth="1"/>
    <col min="13" max="16384" width="9.140625" style="36"/>
  </cols>
  <sheetData>
    <row r="1" spans="1:5" ht="39" customHeight="1">
      <c r="A1" s="32"/>
      <c r="B1" s="33" t="s">
        <v>19</v>
      </c>
      <c r="C1" s="34" t="s">
        <v>272</v>
      </c>
      <c r="D1" s="34" t="s">
        <v>20</v>
      </c>
      <c r="E1" s="35"/>
    </row>
    <row r="2" spans="1:5" ht="21" customHeight="1">
      <c r="A2" s="37">
        <v>1</v>
      </c>
      <c r="B2" s="38">
        <v>45292</v>
      </c>
      <c r="C2" s="37" t="s">
        <v>21</v>
      </c>
      <c r="D2" s="39"/>
      <c r="E2" s="40"/>
    </row>
    <row r="3" spans="1:5" ht="21" customHeight="1">
      <c r="A3" s="37">
        <v>2</v>
      </c>
      <c r="B3" s="38">
        <v>45320</v>
      </c>
      <c r="C3" s="39" t="s">
        <v>228</v>
      </c>
      <c r="D3" s="39"/>
      <c r="E3" s="40"/>
    </row>
    <row r="4" spans="1:5" ht="21" customHeight="1">
      <c r="A4" s="37">
        <v>3</v>
      </c>
      <c r="B4" s="38">
        <v>45331</v>
      </c>
      <c r="C4" s="39" t="s">
        <v>273</v>
      </c>
      <c r="D4" s="39"/>
      <c r="E4" s="40"/>
    </row>
    <row r="5" spans="1:5" ht="21" customHeight="1">
      <c r="A5" s="37">
        <v>4</v>
      </c>
      <c r="B5" s="38">
        <v>45332</v>
      </c>
      <c r="C5" s="39" t="s">
        <v>228</v>
      </c>
      <c r="D5" s="39"/>
      <c r="E5" s="40"/>
    </row>
    <row r="6" spans="1:5" ht="21" customHeight="1">
      <c r="A6" s="37">
        <v>5</v>
      </c>
      <c r="B6" s="38">
        <v>45347</v>
      </c>
      <c r="C6" s="39" t="s">
        <v>269</v>
      </c>
      <c r="D6" s="39"/>
      <c r="E6" s="35"/>
    </row>
    <row r="7" spans="1:5" ht="21" customHeight="1">
      <c r="A7" s="37">
        <v>6</v>
      </c>
      <c r="B7" s="38">
        <v>45379</v>
      </c>
      <c r="C7" s="39" t="s">
        <v>199</v>
      </c>
      <c r="D7" s="39"/>
      <c r="E7" s="35"/>
    </row>
    <row r="8" spans="1:5" ht="21" customHeight="1">
      <c r="A8" s="37">
        <v>7</v>
      </c>
      <c r="B8" s="38">
        <v>45380</v>
      </c>
      <c r="C8" s="39" t="s">
        <v>200</v>
      </c>
      <c r="D8" s="39"/>
      <c r="E8" s="35"/>
    </row>
    <row r="9" spans="1:5" ht="21" customHeight="1">
      <c r="A9" s="37">
        <v>8</v>
      </c>
      <c r="B9" s="38">
        <v>45381</v>
      </c>
      <c r="C9" s="39" t="s">
        <v>201</v>
      </c>
      <c r="D9" s="39"/>
      <c r="E9" s="40"/>
    </row>
    <row r="10" spans="1:5" ht="21" customHeight="1">
      <c r="A10" s="37">
        <v>9</v>
      </c>
      <c r="B10" s="38">
        <v>45382</v>
      </c>
      <c r="C10" s="39" t="s">
        <v>226</v>
      </c>
      <c r="D10" s="41"/>
      <c r="E10" s="40"/>
    </row>
    <row r="11" spans="1:5" ht="21" customHeight="1">
      <c r="A11" s="37">
        <v>10</v>
      </c>
      <c r="B11" s="38">
        <v>45391</v>
      </c>
      <c r="C11" s="39" t="s">
        <v>267</v>
      </c>
      <c r="D11" s="41"/>
      <c r="E11" s="40"/>
    </row>
    <row r="12" spans="1:5" ht="21" customHeight="1">
      <c r="A12" s="37">
        <v>11</v>
      </c>
      <c r="B12" s="38">
        <v>45392</v>
      </c>
      <c r="C12" s="39" t="s">
        <v>226</v>
      </c>
      <c r="D12" s="41"/>
      <c r="E12" s="40"/>
    </row>
    <row r="13" spans="1:5" ht="21" customHeight="1">
      <c r="A13" s="37">
        <v>12</v>
      </c>
      <c r="B13" s="38">
        <v>45413</v>
      </c>
      <c r="C13" s="39" t="s">
        <v>202</v>
      </c>
      <c r="D13" s="41"/>
      <c r="E13" s="40"/>
    </row>
    <row r="14" spans="1:5" ht="21" customHeight="1">
      <c r="A14" s="37">
        <v>13</v>
      </c>
      <c r="B14" s="38">
        <v>45455</v>
      </c>
      <c r="C14" s="39" t="s">
        <v>203</v>
      </c>
      <c r="D14" s="41"/>
      <c r="E14" s="40"/>
    </row>
    <row r="15" spans="1:5" ht="21" customHeight="1">
      <c r="A15" s="37">
        <v>14</v>
      </c>
      <c r="B15" s="38">
        <v>45460</v>
      </c>
      <c r="C15" s="39" t="s">
        <v>227</v>
      </c>
      <c r="D15" s="41"/>
      <c r="E15" s="40"/>
    </row>
    <row r="16" spans="1:5" ht="21" customHeight="1">
      <c r="A16" s="37">
        <v>15</v>
      </c>
      <c r="B16" s="38">
        <v>45525</v>
      </c>
      <c r="C16" s="39" t="s">
        <v>204</v>
      </c>
      <c r="D16" s="41"/>
      <c r="E16" s="40"/>
    </row>
    <row r="17" spans="1:5" ht="21" customHeight="1">
      <c r="A17" s="37">
        <v>16</v>
      </c>
      <c r="B17" s="38">
        <v>45530</v>
      </c>
      <c r="C17" s="39" t="s">
        <v>205</v>
      </c>
      <c r="D17" s="41"/>
      <c r="E17" s="40"/>
    </row>
    <row r="18" spans="1:5" ht="21" customHeight="1">
      <c r="A18" s="37">
        <v>17</v>
      </c>
      <c r="B18" s="38">
        <v>45597</v>
      </c>
      <c r="C18" s="39" t="s">
        <v>22</v>
      </c>
      <c r="D18" s="41"/>
      <c r="E18" s="40"/>
    </row>
    <row r="19" spans="1:5" ht="21" customHeight="1">
      <c r="A19" s="37">
        <v>18</v>
      </c>
      <c r="B19" s="38">
        <v>45598</v>
      </c>
      <c r="C19" s="39" t="s">
        <v>206</v>
      </c>
      <c r="D19" s="39"/>
      <c r="E19" s="40"/>
    </row>
    <row r="20" spans="1:5" ht="21" customHeight="1">
      <c r="A20" s="37">
        <v>19</v>
      </c>
      <c r="B20" s="38">
        <v>45626</v>
      </c>
      <c r="C20" s="39" t="s">
        <v>207</v>
      </c>
      <c r="D20" s="39"/>
      <c r="E20" s="40"/>
    </row>
    <row r="21" spans="1:5" ht="21" customHeight="1">
      <c r="A21" s="37">
        <v>20</v>
      </c>
      <c r="B21" s="38">
        <v>45634</v>
      </c>
      <c r="C21" s="39" t="s">
        <v>208</v>
      </c>
      <c r="D21" s="39"/>
      <c r="E21" s="40"/>
    </row>
    <row r="22" spans="1:5" ht="21" customHeight="1">
      <c r="A22" s="37">
        <v>13</v>
      </c>
      <c r="B22" s="38">
        <v>45650</v>
      </c>
      <c r="C22" s="39" t="s">
        <v>268</v>
      </c>
      <c r="D22" s="39"/>
      <c r="E22" s="40"/>
    </row>
    <row r="23" spans="1:5" ht="21" customHeight="1">
      <c r="A23" s="37">
        <v>14</v>
      </c>
      <c r="B23" s="38">
        <v>45651</v>
      </c>
      <c r="C23" s="39" t="s">
        <v>209</v>
      </c>
      <c r="D23" s="39"/>
      <c r="E23" s="40"/>
    </row>
    <row r="24" spans="1:5" ht="21" customHeight="1">
      <c r="A24" s="37">
        <v>15</v>
      </c>
      <c r="B24" s="38">
        <v>45656</v>
      </c>
      <c r="C24" s="39" t="s">
        <v>210</v>
      </c>
      <c r="D24" s="39"/>
      <c r="E24" s="40"/>
    </row>
    <row r="25" spans="1:5" ht="21" customHeight="1">
      <c r="A25" s="37">
        <v>16</v>
      </c>
      <c r="B25" s="38">
        <v>45657</v>
      </c>
      <c r="C25" s="39" t="s">
        <v>211</v>
      </c>
      <c r="D25" s="39"/>
      <c r="E25" s="40"/>
    </row>
    <row r="26" spans="1:5" ht="21" customHeight="1">
      <c r="A26" s="37">
        <v>17</v>
      </c>
      <c r="B26" s="38">
        <v>45686</v>
      </c>
      <c r="C26" s="39" t="s">
        <v>228</v>
      </c>
      <c r="D26" s="39"/>
      <c r="E26" s="40"/>
    </row>
    <row r="27" spans="1:5" ht="21" customHeight="1">
      <c r="A27" s="37">
        <v>18</v>
      </c>
      <c r="B27" s="38">
        <v>45713</v>
      </c>
      <c r="C27" s="39" t="s">
        <v>269</v>
      </c>
      <c r="D27" s="39"/>
      <c r="E27" s="40"/>
    </row>
    <row r="28" spans="1:5" ht="21" customHeight="1">
      <c r="A28" s="37">
        <v>19</v>
      </c>
      <c r="B28" s="38">
        <v>45747</v>
      </c>
      <c r="C28" s="39" t="s">
        <v>226</v>
      </c>
      <c r="D28" s="39"/>
      <c r="E28" s="40"/>
    </row>
    <row r="29" spans="1:5" ht="21" customHeight="1"/>
    <row r="30" spans="1:5" ht="17.45" customHeight="1">
      <c r="A30" s="32"/>
      <c r="B30" s="33"/>
      <c r="C30" s="34" t="s">
        <v>229</v>
      </c>
    </row>
    <row r="31" spans="1:5" ht="21" customHeight="1">
      <c r="A31" s="37">
        <v>1</v>
      </c>
      <c r="B31" s="38">
        <v>45292</v>
      </c>
      <c r="C31" s="37" t="s">
        <v>23</v>
      </c>
      <c r="D31" s="39"/>
    </row>
    <row r="32" spans="1:5" ht="21" customHeight="1">
      <c r="A32" s="37">
        <v>2</v>
      </c>
      <c r="B32" s="38">
        <v>45293</v>
      </c>
      <c r="C32" s="37" t="s">
        <v>274</v>
      </c>
      <c r="D32" s="39"/>
    </row>
    <row r="33" spans="1:4" ht="21" customHeight="1">
      <c r="A33" s="37">
        <v>3</v>
      </c>
      <c r="B33" s="38">
        <v>45300</v>
      </c>
      <c r="C33" s="37" t="s">
        <v>24</v>
      </c>
      <c r="D33" s="39"/>
    </row>
    <row r="34" spans="1:4" ht="21" customHeight="1">
      <c r="A34" s="37">
        <v>4</v>
      </c>
      <c r="B34" s="38">
        <v>45334</v>
      </c>
      <c r="C34" s="37" t="s">
        <v>275</v>
      </c>
      <c r="D34" s="39"/>
    </row>
    <row r="35" spans="1:4" ht="21" customHeight="1">
      <c r="A35" s="37">
        <v>5</v>
      </c>
      <c r="B35" s="38">
        <v>45345</v>
      </c>
      <c r="C35" s="37" t="s">
        <v>26</v>
      </c>
      <c r="D35" s="39"/>
    </row>
    <row r="36" spans="1:4" ht="21" customHeight="1">
      <c r="A36" s="37">
        <v>6</v>
      </c>
      <c r="B36" s="38">
        <v>45371</v>
      </c>
      <c r="C36" s="37" t="s">
        <v>27</v>
      </c>
      <c r="D36" s="39"/>
    </row>
    <row r="37" spans="1:4" ht="21" customHeight="1">
      <c r="A37" s="37">
        <v>7</v>
      </c>
      <c r="B37" s="38">
        <v>45411</v>
      </c>
      <c r="C37" s="37" t="s">
        <v>28</v>
      </c>
      <c r="D37" s="39"/>
    </row>
    <row r="38" spans="1:4" ht="21" customHeight="1">
      <c r="A38" s="37">
        <v>8</v>
      </c>
      <c r="B38" s="38">
        <v>45415</v>
      </c>
      <c r="C38" s="37" t="s">
        <v>29</v>
      </c>
      <c r="D38" s="39"/>
    </row>
    <row r="39" spans="1:4" ht="21" customHeight="1">
      <c r="A39" s="37">
        <v>9</v>
      </c>
      <c r="B39" s="38">
        <v>45416</v>
      </c>
      <c r="C39" s="37" t="s">
        <v>270</v>
      </c>
      <c r="D39" s="39"/>
    </row>
    <row r="40" spans="1:4" ht="21" customHeight="1">
      <c r="A40" s="37">
        <v>10</v>
      </c>
      <c r="B40" s="38">
        <v>45418</v>
      </c>
      <c r="C40" s="37" t="s">
        <v>271</v>
      </c>
      <c r="D40" s="39"/>
    </row>
    <row r="41" spans="1:4" ht="21" customHeight="1">
      <c r="A41" s="37">
        <v>11</v>
      </c>
      <c r="B41" s="38">
        <v>45488</v>
      </c>
      <c r="C41" s="37" t="s">
        <v>30</v>
      </c>
      <c r="D41" s="39"/>
    </row>
    <row r="42" spans="1:4" ht="21" customHeight="1">
      <c r="A42" s="37">
        <v>12</v>
      </c>
      <c r="B42" s="38">
        <v>45516</v>
      </c>
      <c r="C42" s="37" t="s">
        <v>31</v>
      </c>
      <c r="D42" s="39"/>
    </row>
    <row r="43" spans="1:4" ht="21" customHeight="1">
      <c r="A43" s="37">
        <v>13</v>
      </c>
      <c r="B43" s="38">
        <v>45551</v>
      </c>
      <c r="C43" s="37" t="s">
        <v>32</v>
      </c>
      <c r="D43" s="39"/>
    </row>
    <row r="44" spans="1:4" ht="21" customHeight="1">
      <c r="A44" s="37">
        <v>14</v>
      </c>
      <c r="B44" s="38">
        <v>45558</v>
      </c>
      <c r="C44" s="37" t="s">
        <v>33</v>
      </c>
      <c r="D44" s="39"/>
    </row>
    <row r="45" spans="1:4" ht="21" customHeight="1">
      <c r="A45" s="37">
        <v>15</v>
      </c>
      <c r="B45" s="38">
        <v>45579</v>
      </c>
      <c r="C45" s="37" t="s">
        <v>212</v>
      </c>
      <c r="D45" s="39"/>
    </row>
    <row r="46" spans="1:4" ht="21" customHeight="1">
      <c r="A46" s="37">
        <v>16</v>
      </c>
      <c r="B46" s="38">
        <v>45600</v>
      </c>
      <c r="C46" s="37" t="s">
        <v>34</v>
      </c>
      <c r="D46" s="39"/>
    </row>
    <row r="47" spans="1:4" ht="21" customHeight="1">
      <c r="A47" s="37">
        <v>17</v>
      </c>
      <c r="B47" s="38">
        <v>45619</v>
      </c>
      <c r="C47" s="37" t="s">
        <v>35</v>
      </c>
      <c r="D47" s="39"/>
    </row>
    <row r="48" spans="1:4" ht="21" customHeight="1">
      <c r="A48" s="37">
        <v>18</v>
      </c>
      <c r="B48" s="38">
        <v>45658</v>
      </c>
      <c r="C48" s="37" t="s">
        <v>23</v>
      </c>
      <c r="D48" s="39"/>
    </row>
    <row r="49" spans="1:4" ht="21" customHeight="1">
      <c r="A49" s="37">
        <v>19</v>
      </c>
      <c r="B49" s="38">
        <v>45670</v>
      </c>
      <c r="C49" s="37" t="s">
        <v>24</v>
      </c>
      <c r="D49" s="39"/>
    </row>
    <row r="50" spans="1:4" ht="21" customHeight="1">
      <c r="A50" s="37">
        <v>20</v>
      </c>
      <c r="B50" s="38">
        <v>45699</v>
      </c>
      <c r="C50" s="37" t="s">
        <v>25</v>
      </c>
      <c r="D50" s="39"/>
    </row>
    <row r="51" spans="1:4" ht="21" customHeight="1">
      <c r="A51" s="37">
        <v>21</v>
      </c>
      <c r="B51" s="38">
        <v>45712</v>
      </c>
      <c r="C51" s="37" t="s">
        <v>26</v>
      </c>
      <c r="D51" s="39"/>
    </row>
    <row r="52" spans="1:4" ht="21" customHeight="1">
      <c r="A52" s="37">
        <v>22</v>
      </c>
      <c r="B52" s="38">
        <v>45736</v>
      </c>
      <c r="C52" s="37" t="s">
        <v>27</v>
      </c>
      <c r="D52" s="39"/>
    </row>
    <row r="53" spans="1:4" ht="21" customHeight="1"/>
    <row r="54" spans="1:4" ht="21" customHeight="1">
      <c r="A54" s="32"/>
      <c r="B54" s="33"/>
      <c r="C54" s="34" t="s">
        <v>36</v>
      </c>
    </row>
    <row r="55" spans="1:4" ht="21" customHeight="1">
      <c r="A55" s="37">
        <v>1</v>
      </c>
      <c r="B55" s="38">
        <v>45513</v>
      </c>
      <c r="C55" s="37" t="s">
        <v>38</v>
      </c>
      <c r="D55" s="39"/>
    </row>
    <row r="56" spans="1:4" ht="21" customHeight="1">
      <c r="A56" s="37">
        <v>2</v>
      </c>
      <c r="B56" s="38">
        <v>45656</v>
      </c>
      <c r="C56" s="37" t="s">
        <v>37</v>
      </c>
      <c r="D56" s="39"/>
    </row>
    <row r="57" spans="1:4" ht="21" customHeight="1">
      <c r="A57" s="37">
        <v>3</v>
      </c>
      <c r="B57" s="38">
        <v>45657</v>
      </c>
      <c r="C57" s="37" t="s">
        <v>37</v>
      </c>
      <c r="D57" s="39"/>
    </row>
    <row r="58" spans="1:4" ht="21" customHeight="1">
      <c r="A58" s="37">
        <v>4</v>
      </c>
      <c r="B58" s="38">
        <v>45658</v>
      </c>
      <c r="C58" s="37" t="s">
        <v>37</v>
      </c>
      <c r="D58" s="39"/>
    </row>
    <row r="59" spans="1:4" ht="21" customHeight="1">
      <c r="A59" s="37">
        <v>5</v>
      </c>
      <c r="B59" s="38">
        <v>45659</v>
      </c>
      <c r="C59" s="37" t="s">
        <v>37</v>
      </c>
      <c r="D59" s="39"/>
    </row>
    <row r="60" spans="1:4" ht="21" customHeight="1">
      <c r="A60" s="37">
        <v>6</v>
      </c>
      <c r="B60" s="38">
        <v>45660</v>
      </c>
      <c r="C60" s="37" t="s">
        <v>37</v>
      </c>
      <c r="D60" s="39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6380-C2E3-4277-AD9F-2D2C06CD3C67}">
  <sheetPr codeName="Sheet5"/>
  <dimension ref="B1:V200"/>
  <sheetViews>
    <sheetView workbookViewId="0">
      <selection activeCell="L9" sqref="L9"/>
    </sheetView>
  </sheetViews>
  <sheetFormatPr defaultRowHeight="12.75"/>
  <cols>
    <col min="1" max="1" width="3.7109375" style="53" customWidth="1"/>
    <col min="2" max="2" width="13.85546875" style="53" bestFit="1" customWidth="1"/>
    <col min="3" max="3" width="15.42578125" style="53" bestFit="1" customWidth="1"/>
    <col min="4" max="4" width="37.5703125" style="53" bestFit="1" customWidth="1"/>
    <col min="5" max="5" width="22.28515625" style="53" bestFit="1" customWidth="1"/>
    <col min="6" max="6" width="18.7109375" style="53" bestFit="1" customWidth="1"/>
    <col min="7" max="7" width="18.7109375" style="53" customWidth="1"/>
    <col min="8" max="8" width="51" style="53" bestFit="1" customWidth="1"/>
    <col min="9" max="10" width="51" style="53" customWidth="1"/>
    <col min="11" max="11" width="76.85546875" style="53" bestFit="1" customWidth="1"/>
    <col min="12" max="12" width="76.85546875" style="53" customWidth="1"/>
    <col min="13" max="13" width="95.5703125" style="53" bestFit="1" customWidth="1"/>
    <col min="14" max="14" width="95.5703125" style="53" customWidth="1"/>
    <col min="15" max="18" width="33.5703125" style="53" customWidth="1"/>
    <col min="19" max="19" width="21" style="53" bestFit="1" customWidth="1"/>
    <col min="20" max="20" width="58.28515625" style="53" bestFit="1" customWidth="1"/>
    <col min="21" max="16384" width="9.140625" style="53"/>
  </cols>
  <sheetData>
    <row r="1" spans="2:22">
      <c r="B1" s="54" t="s">
        <v>276</v>
      </c>
      <c r="C1" s="54" t="s">
        <v>277</v>
      </c>
      <c r="D1" s="54" t="s">
        <v>278</v>
      </c>
      <c r="E1" s="54" t="s">
        <v>279</v>
      </c>
      <c r="F1" s="54" t="s">
        <v>280</v>
      </c>
      <c r="H1" s="23" t="s">
        <v>281</v>
      </c>
      <c r="I1" s="23" t="s">
        <v>282</v>
      </c>
      <c r="J1" s="23" t="s">
        <v>283</v>
      </c>
      <c r="K1" s="23" t="s">
        <v>284</v>
      </c>
      <c r="L1" s="23" t="s">
        <v>285</v>
      </c>
      <c r="M1" s="23" t="s">
        <v>286</v>
      </c>
      <c r="N1" s="23" t="s">
        <v>287</v>
      </c>
      <c r="O1" s="23" t="s">
        <v>225</v>
      </c>
      <c r="P1" s="23" t="s">
        <v>230</v>
      </c>
      <c r="Q1" s="23" t="s">
        <v>231</v>
      </c>
      <c r="R1" s="23" t="s">
        <v>232</v>
      </c>
      <c r="S1" s="23" t="s">
        <v>288</v>
      </c>
      <c r="T1" s="23" t="s">
        <v>289</v>
      </c>
      <c r="U1" s="23" t="s">
        <v>122</v>
      </c>
      <c r="V1" s="23" t="s">
        <v>290</v>
      </c>
    </row>
    <row r="2" spans="2:22">
      <c r="B2" s="22" t="s">
        <v>291</v>
      </c>
      <c r="C2" s="22" t="s">
        <v>281</v>
      </c>
      <c r="D2" s="22" t="s">
        <v>289</v>
      </c>
      <c r="E2" s="22" t="s">
        <v>292</v>
      </c>
      <c r="F2" s="22"/>
      <c r="H2" s="22" t="s">
        <v>293</v>
      </c>
      <c r="I2" s="22" t="s">
        <v>294</v>
      </c>
      <c r="J2" s="22" t="s">
        <v>295</v>
      </c>
      <c r="K2" s="22" t="s">
        <v>296</v>
      </c>
      <c r="L2" s="22" t="s">
        <v>297</v>
      </c>
      <c r="M2" s="22" t="s">
        <v>298</v>
      </c>
      <c r="N2" s="22" t="s">
        <v>299</v>
      </c>
      <c r="O2" s="22" t="s">
        <v>300</v>
      </c>
      <c r="P2" s="22" t="s">
        <v>301</v>
      </c>
      <c r="Q2" s="22" t="s">
        <v>302</v>
      </c>
      <c r="R2" s="22" t="s">
        <v>303</v>
      </c>
      <c r="S2" s="22" t="s">
        <v>304</v>
      </c>
      <c r="T2" s="22" t="s">
        <v>305</v>
      </c>
      <c r="U2" s="22" t="s">
        <v>131</v>
      </c>
      <c r="V2" s="22" t="s">
        <v>306</v>
      </c>
    </row>
    <row r="3" spans="2:22">
      <c r="B3" s="22"/>
      <c r="C3" s="22" t="s">
        <v>282</v>
      </c>
      <c r="D3" s="22" t="s">
        <v>122</v>
      </c>
      <c r="E3" s="22" t="s">
        <v>307</v>
      </c>
      <c r="F3" s="22"/>
      <c r="H3" s="22" t="s">
        <v>1</v>
      </c>
      <c r="I3" s="22" t="s">
        <v>3</v>
      </c>
      <c r="J3" s="22" t="s">
        <v>105</v>
      </c>
      <c r="K3" s="22" t="s">
        <v>348</v>
      </c>
      <c r="L3" s="22" t="s">
        <v>348</v>
      </c>
      <c r="M3" s="22" t="s">
        <v>133</v>
      </c>
      <c r="N3" s="22" t="s">
        <v>308</v>
      </c>
      <c r="O3" s="22" t="s">
        <v>309</v>
      </c>
      <c r="P3" s="22" t="s">
        <v>233</v>
      </c>
      <c r="Q3" s="22" t="s">
        <v>233</v>
      </c>
      <c r="R3" s="22" t="s">
        <v>233</v>
      </c>
      <c r="S3" s="22" t="s">
        <v>310</v>
      </c>
      <c r="T3" s="22" t="s">
        <v>127</v>
      </c>
      <c r="U3" s="22" t="s">
        <v>132</v>
      </c>
      <c r="V3" s="22" t="s">
        <v>311</v>
      </c>
    </row>
    <row r="4" spans="2:22">
      <c r="B4" s="22"/>
      <c r="C4" s="22" t="s">
        <v>283</v>
      </c>
      <c r="D4" s="22" t="s">
        <v>312</v>
      </c>
      <c r="E4" s="22" t="s">
        <v>313</v>
      </c>
      <c r="F4" s="22"/>
      <c r="H4" s="22" t="s">
        <v>2</v>
      </c>
      <c r="I4" s="22" t="s">
        <v>79</v>
      </c>
      <c r="J4" s="22" t="s">
        <v>106</v>
      </c>
      <c r="K4" s="22" t="s">
        <v>349</v>
      </c>
      <c r="L4" s="22" t="s">
        <v>349</v>
      </c>
      <c r="M4" s="22" t="s">
        <v>134</v>
      </c>
      <c r="N4" s="22" t="s">
        <v>164</v>
      </c>
      <c r="O4" s="22" t="s">
        <v>219</v>
      </c>
      <c r="P4" s="22" t="s">
        <v>234</v>
      </c>
      <c r="Q4" s="22" t="s">
        <v>234</v>
      </c>
      <c r="R4" s="22" t="s">
        <v>234</v>
      </c>
      <c r="S4" s="22" t="s">
        <v>314</v>
      </c>
      <c r="T4" s="22" t="s">
        <v>128</v>
      </c>
      <c r="U4" s="22"/>
      <c r="V4" s="22" t="s">
        <v>315</v>
      </c>
    </row>
    <row r="5" spans="2:22">
      <c r="B5" s="22"/>
      <c r="C5" s="22" t="s">
        <v>284</v>
      </c>
      <c r="D5" s="22"/>
      <c r="E5" s="22" t="s">
        <v>316</v>
      </c>
      <c r="F5" s="22"/>
      <c r="H5" s="22" t="s">
        <v>52</v>
      </c>
      <c r="I5" s="22" t="s">
        <v>80</v>
      </c>
      <c r="J5" s="22" t="s">
        <v>107</v>
      </c>
      <c r="K5" s="22" t="s">
        <v>350</v>
      </c>
      <c r="L5" s="22" t="s">
        <v>350</v>
      </c>
      <c r="M5" s="22" t="s">
        <v>135</v>
      </c>
      <c r="N5" s="22" t="s">
        <v>165</v>
      </c>
      <c r="O5" s="22" t="s">
        <v>220</v>
      </c>
      <c r="P5" s="22" t="s">
        <v>235</v>
      </c>
      <c r="Q5" s="22" t="s">
        <v>235</v>
      </c>
      <c r="R5" s="22" t="s">
        <v>235</v>
      </c>
      <c r="S5" s="22" t="s">
        <v>317</v>
      </c>
      <c r="T5" s="22" t="s">
        <v>129</v>
      </c>
      <c r="U5" s="22"/>
      <c r="V5" s="22" t="s">
        <v>318</v>
      </c>
    </row>
    <row r="6" spans="2:22">
      <c r="B6" s="22"/>
      <c r="C6" s="22" t="s">
        <v>285</v>
      </c>
      <c r="D6" s="22"/>
      <c r="E6" s="22" t="s">
        <v>319</v>
      </c>
      <c r="F6" s="22"/>
      <c r="H6" s="22" t="s">
        <v>53</v>
      </c>
      <c r="I6" s="22" t="s">
        <v>81</v>
      </c>
      <c r="J6" s="22" t="s">
        <v>108</v>
      </c>
      <c r="K6" s="22" t="s">
        <v>351</v>
      </c>
      <c r="L6" s="22" t="s">
        <v>351</v>
      </c>
      <c r="M6" s="22" t="s">
        <v>136</v>
      </c>
      <c r="N6" s="22" t="s">
        <v>170</v>
      </c>
      <c r="O6" s="22" t="s">
        <v>221</v>
      </c>
      <c r="P6" s="22" t="s">
        <v>236</v>
      </c>
      <c r="Q6" s="22" t="s">
        <v>236</v>
      </c>
      <c r="R6" s="22" t="s">
        <v>236</v>
      </c>
      <c r="S6" s="22" t="s">
        <v>320</v>
      </c>
      <c r="T6" s="22" t="s">
        <v>130</v>
      </c>
      <c r="U6" s="22"/>
      <c r="V6" s="22" t="s">
        <v>321</v>
      </c>
    </row>
    <row r="7" spans="2:22">
      <c r="B7" s="22"/>
      <c r="C7" s="22" t="s">
        <v>286</v>
      </c>
      <c r="D7" s="22"/>
      <c r="E7" s="22" t="s">
        <v>322</v>
      </c>
      <c r="F7" s="22"/>
      <c r="H7" s="22" t="s">
        <v>54</v>
      </c>
      <c r="I7" s="22" t="s">
        <v>82</v>
      </c>
      <c r="J7" s="22" t="s">
        <v>109</v>
      </c>
      <c r="K7" s="22" t="s">
        <v>352</v>
      </c>
      <c r="L7" s="22" t="s">
        <v>352</v>
      </c>
      <c r="M7" s="22" t="s">
        <v>137</v>
      </c>
      <c r="N7" s="22" t="s">
        <v>166</v>
      </c>
      <c r="O7" s="22" t="s">
        <v>264</v>
      </c>
      <c r="P7" s="22" t="s">
        <v>237</v>
      </c>
      <c r="Q7" s="22" t="s">
        <v>237</v>
      </c>
      <c r="R7" s="22" t="s">
        <v>237</v>
      </c>
      <c r="S7" s="22" t="s">
        <v>323</v>
      </c>
      <c r="T7" s="22"/>
      <c r="U7" s="22"/>
      <c r="V7" s="22" t="s">
        <v>324</v>
      </c>
    </row>
    <row r="8" spans="2:22">
      <c r="B8" s="22"/>
      <c r="C8" s="22" t="s">
        <v>287</v>
      </c>
      <c r="D8" s="22"/>
      <c r="E8" s="22" t="s">
        <v>325</v>
      </c>
      <c r="F8" s="22"/>
      <c r="H8" s="22" t="s">
        <v>55</v>
      </c>
      <c r="I8" s="22" t="s">
        <v>83</v>
      </c>
      <c r="J8" s="22" t="s">
        <v>260</v>
      </c>
      <c r="K8" s="22" t="s">
        <v>353</v>
      </c>
      <c r="L8" s="22" t="s">
        <v>373</v>
      </c>
      <c r="M8" s="22" t="s">
        <v>138</v>
      </c>
      <c r="N8" s="22" t="s">
        <v>167</v>
      </c>
      <c r="O8" s="22" t="s">
        <v>265</v>
      </c>
      <c r="P8" s="22" t="s">
        <v>238</v>
      </c>
      <c r="Q8" s="22" t="s">
        <v>238</v>
      </c>
      <c r="R8" s="22" t="s">
        <v>238</v>
      </c>
      <c r="S8" s="22" t="s">
        <v>326</v>
      </c>
      <c r="T8" s="22"/>
      <c r="U8" s="22"/>
      <c r="V8" s="22" t="s">
        <v>327</v>
      </c>
    </row>
    <row r="9" spans="2:22">
      <c r="B9" s="22"/>
      <c r="C9" s="22" t="s">
        <v>225</v>
      </c>
      <c r="D9" s="22"/>
      <c r="E9" s="22"/>
      <c r="F9" s="22"/>
      <c r="H9" s="22" t="s">
        <v>56</v>
      </c>
      <c r="I9" s="22" t="s">
        <v>84</v>
      </c>
      <c r="J9" s="22" t="s">
        <v>110</v>
      </c>
      <c r="K9" s="22" t="s">
        <v>354</v>
      </c>
      <c r="L9" s="22" t="s">
        <v>374</v>
      </c>
      <c r="M9" s="22" t="s">
        <v>139</v>
      </c>
      <c r="N9" s="22" t="s">
        <v>171</v>
      </c>
      <c r="O9" s="22" t="s">
        <v>222</v>
      </c>
      <c r="P9" s="22" t="s">
        <v>239</v>
      </c>
      <c r="Q9" s="22" t="s">
        <v>239</v>
      </c>
      <c r="R9" s="22" t="s">
        <v>239</v>
      </c>
      <c r="S9" s="22" t="s">
        <v>123</v>
      </c>
      <c r="T9" s="22"/>
      <c r="U9" s="22"/>
      <c r="V9" s="22" t="s">
        <v>328</v>
      </c>
    </row>
    <row r="10" spans="2:22">
      <c r="B10" s="22"/>
      <c r="C10" s="22" t="s">
        <v>230</v>
      </c>
      <c r="D10" s="22"/>
      <c r="E10" s="22"/>
      <c r="F10" s="22"/>
      <c r="H10" s="22" t="s">
        <v>57</v>
      </c>
      <c r="I10" s="22" t="s">
        <v>85</v>
      </c>
      <c r="J10" s="22" t="s">
        <v>111</v>
      </c>
      <c r="K10" s="22" t="s">
        <v>355</v>
      </c>
      <c r="L10" s="22" t="s">
        <v>355</v>
      </c>
      <c r="M10" s="22" t="s">
        <v>140</v>
      </c>
      <c r="N10" s="22" t="s">
        <v>172</v>
      </c>
      <c r="O10" s="22" t="s">
        <v>223</v>
      </c>
      <c r="P10" s="22" t="s">
        <v>240</v>
      </c>
      <c r="Q10" s="22" t="s">
        <v>240</v>
      </c>
      <c r="R10" s="22" t="s">
        <v>240</v>
      </c>
      <c r="S10" s="22" t="s">
        <v>124</v>
      </c>
      <c r="T10" s="22"/>
      <c r="U10" s="22"/>
      <c r="V10" s="22" t="s">
        <v>329</v>
      </c>
    </row>
    <row r="11" spans="2:22">
      <c r="B11" s="22"/>
      <c r="C11" s="22" t="s">
        <v>231</v>
      </c>
      <c r="D11" s="22"/>
      <c r="E11" s="22"/>
      <c r="F11" s="22"/>
      <c r="H11" s="22" t="s">
        <v>58</v>
      </c>
      <c r="I11" s="22" t="s">
        <v>86</v>
      </c>
      <c r="J11" s="22" t="s">
        <v>112</v>
      </c>
      <c r="K11" s="22" t="s">
        <v>356</v>
      </c>
      <c r="L11" s="22" t="s">
        <v>356</v>
      </c>
      <c r="M11" s="22" t="s">
        <v>141</v>
      </c>
      <c r="N11" s="22" t="s">
        <v>173</v>
      </c>
      <c r="O11" s="22" t="s">
        <v>224</v>
      </c>
      <c r="P11" s="22" t="s">
        <v>241</v>
      </c>
      <c r="Q11" s="22" t="s">
        <v>241</v>
      </c>
      <c r="R11" s="22" t="s">
        <v>241</v>
      </c>
      <c r="S11" s="22" t="s">
        <v>125</v>
      </c>
      <c r="T11" s="22"/>
      <c r="U11" s="22"/>
      <c r="V11" s="22" t="s">
        <v>330</v>
      </c>
    </row>
    <row r="12" spans="2:22">
      <c r="B12" s="22"/>
      <c r="C12" s="22" t="s">
        <v>232</v>
      </c>
      <c r="D12" s="22"/>
      <c r="E12" s="22"/>
      <c r="F12" s="22"/>
      <c r="H12" s="22" t="s">
        <v>59</v>
      </c>
      <c r="I12" s="22" t="s">
        <v>87</v>
      </c>
      <c r="J12" s="22" t="s">
        <v>113</v>
      </c>
      <c r="K12" s="22" t="s">
        <v>357</v>
      </c>
      <c r="L12" s="22" t="s">
        <v>357</v>
      </c>
      <c r="M12" s="22" t="s">
        <v>142</v>
      </c>
      <c r="N12" s="22" t="s">
        <v>168</v>
      </c>
      <c r="O12" s="22" t="s">
        <v>266</v>
      </c>
      <c r="P12" s="22" t="s">
        <v>242</v>
      </c>
      <c r="Q12" s="22" t="s">
        <v>242</v>
      </c>
      <c r="R12" s="22" t="s">
        <v>242</v>
      </c>
      <c r="S12" s="22" t="s">
        <v>126</v>
      </c>
      <c r="T12" s="22"/>
      <c r="U12" s="22"/>
      <c r="V12" s="22" t="s">
        <v>331</v>
      </c>
    </row>
    <row r="13" spans="2:22">
      <c r="B13" s="22"/>
      <c r="C13" s="22" t="s">
        <v>288</v>
      </c>
      <c r="D13" s="22"/>
      <c r="E13" s="22"/>
      <c r="F13" s="22"/>
      <c r="H13" s="22" t="s">
        <v>60</v>
      </c>
      <c r="I13" s="22" t="s">
        <v>88</v>
      </c>
      <c r="J13" s="22" t="s">
        <v>114</v>
      </c>
      <c r="K13" s="22" t="s">
        <v>358</v>
      </c>
      <c r="L13" s="22" t="s">
        <v>358</v>
      </c>
      <c r="M13" s="22" t="s">
        <v>143</v>
      </c>
      <c r="N13" s="22" t="s">
        <v>169</v>
      </c>
      <c r="O13" s="22"/>
      <c r="P13" s="22" t="s">
        <v>243</v>
      </c>
      <c r="Q13" s="22" t="s">
        <v>243</v>
      </c>
      <c r="R13" s="22" t="s">
        <v>243</v>
      </c>
      <c r="S13" s="22"/>
      <c r="T13" s="22"/>
      <c r="U13" s="22"/>
      <c r="V13" s="22" t="s">
        <v>332</v>
      </c>
    </row>
    <row r="14" spans="2:22">
      <c r="B14" s="22"/>
      <c r="C14" s="22"/>
      <c r="D14" s="22"/>
      <c r="E14" s="22"/>
      <c r="F14" s="22"/>
      <c r="H14" s="22" t="s">
        <v>61</v>
      </c>
      <c r="I14" s="22" t="s">
        <v>89</v>
      </c>
      <c r="J14" s="22" t="s">
        <v>115</v>
      </c>
      <c r="K14" s="22" t="s">
        <v>359</v>
      </c>
      <c r="L14" s="22" t="s">
        <v>359</v>
      </c>
      <c r="M14" s="22" t="s">
        <v>144</v>
      </c>
      <c r="N14" s="22" t="s">
        <v>174</v>
      </c>
      <c r="O14" s="22"/>
      <c r="P14" s="22" t="s">
        <v>244</v>
      </c>
      <c r="Q14" s="22" t="s">
        <v>244</v>
      </c>
      <c r="R14" s="22" t="s">
        <v>244</v>
      </c>
      <c r="S14" s="22"/>
      <c r="T14" s="22"/>
      <c r="U14" s="22"/>
      <c r="V14" s="22" t="s">
        <v>333</v>
      </c>
    </row>
    <row r="15" spans="2:22">
      <c r="B15" s="22"/>
      <c r="C15" s="22"/>
      <c r="D15" s="22"/>
      <c r="E15" s="22"/>
      <c r="F15" s="22"/>
      <c r="H15" s="22" t="s">
        <v>62</v>
      </c>
      <c r="I15" s="22" t="s">
        <v>90</v>
      </c>
      <c r="J15" s="22" t="s">
        <v>116</v>
      </c>
      <c r="K15" s="22" t="s">
        <v>360</v>
      </c>
      <c r="L15" s="22" t="s">
        <v>360</v>
      </c>
      <c r="M15" s="22" t="s">
        <v>145</v>
      </c>
      <c r="N15" s="22" t="s">
        <v>175</v>
      </c>
      <c r="O15" s="22"/>
      <c r="P15" s="22" t="s">
        <v>245</v>
      </c>
      <c r="Q15" s="22" t="s">
        <v>246</v>
      </c>
      <c r="R15" s="22" t="s">
        <v>245</v>
      </c>
      <c r="S15" s="22"/>
      <c r="T15" s="22"/>
      <c r="U15" s="22"/>
      <c r="V15" s="22" t="s">
        <v>334</v>
      </c>
    </row>
    <row r="16" spans="2:22">
      <c r="B16" s="22"/>
      <c r="C16" s="22"/>
      <c r="D16" s="22"/>
      <c r="E16" s="22"/>
      <c r="F16" s="22"/>
      <c r="H16" s="22" t="s">
        <v>63</v>
      </c>
      <c r="I16" s="22" t="s">
        <v>91</v>
      </c>
      <c r="J16" s="22" t="s">
        <v>261</v>
      </c>
      <c r="K16" s="22" t="s">
        <v>361</v>
      </c>
      <c r="L16" s="22" t="s">
        <v>375</v>
      </c>
      <c r="M16" s="22" t="s">
        <v>146</v>
      </c>
      <c r="N16" s="22" t="s">
        <v>176</v>
      </c>
      <c r="O16" s="22"/>
      <c r="P16" s="22" t="s">
        <v>247</v>
      </c>
      <c r="Q16" s="22" t="s">
        <v>247</v>
      </c>
      <c r="R16" s="22" t="s">
        <v>247</v>
      </c>
      <c r="S16" s="22"/>
      <c r="T16" s="22"/>
      <c r="U16" s="22"/>
      <c r="V16" s="22" t="s">
        <v>335</v>
      </c>
    </row>
    <row r="17" spans="2:22">
      <c r="B17" s="22"/>
      <c r="C17" s="22"/>
      <c r="D17" s="22"/>
      <c r="E17" s="22"/>
      <c r="F17" s="22"/>
      <c r="H17" s="22" t="s">
        <v>64</v>
      </c>
      <c r="I17" s="22" t="s">
        <v>92</v>
      </c>
      <c r="J17" s="22" t="s">
        <v>117</v>
      </c>
      <c r="K17" s="22" t="s">
        <v>362</v>
      </c>
      <c r="L17" s="22" t="s">
        <v>362</v>
      </c>
      <c r="M17" s="22" t="s">
        <v>147</v>
      </c>
      <c r="N17" s="22" t="s">
        <v>177</v>
      </c>
      <c r="O17" s="22"/>
      <c r="P17" s="22" t="s">
        <v>248</v>
      </c>
      <c r="Q17" s="22" t="s">
        <v>248</v>
      </c>
      <c r="R17" s="22" t="s">
        <v>248</v>
      </c>
      <c r="S17" s="22"/>
      <c r="T17" s="22"/>
      <c r="U17" s="22"/>
      <c r="V17" s="22" t="s">
        <v>336</v>
      </c>
    </row>
    <row r="18" spans="2:22">
      <c r="B18" s="22"/>
      <c r="C18" s="22"/>
      <c r="D18" s="22"/>
      <c r="E18" s="22"/>
      <c r="F18" s="22"/>
      <c r="H18" s="22" t="s">
        <v>65</v>
      </c>
      <c r="I18" s="22" t="s">
        <v>93</v>
      </c>
      <c r="J18" s="22" t="s">
        <v>118</v>
      </c>
      <c r="K18" s="22" t="s">
        <v>363</v>
      </c>
      <c r="L18" s="22" t="s">
        <v>363</v>
      </c>
      <c r="M18" s="22" t="s">
        <v>148</v>
      </c>
      <c r="N18" s="22" t="s">
        <v>178</v>
      </c>
      <c r="O18" s="22"/>
      <c r="P18" s="22" t="s">
        <v>249</v>
      </c>
      <c r="Q18" s="22" t="s">
        <v>249</v>
      </c>
      <c r="R18" s="22" t="s">
        <v>249</v>
      </c>
      <c r="S18" s="22"/>
      <c r="T18" s="22"/>
      <c r="U18" s="22"/>
      <c r="V18" s="22" t="s">
        <v>337</v>
      </c>
    </row>
    <row r="19" spans="2:22">
      <c r="B19" s="22"/>
      <c r="C19" s="22"/>
      <c r="D19" s="22"/>
      <c r="E19" s="22"/>
      <c r="F19" s="22"/>
      <c r="H19" s="22" t="s">
        <v>66</v>
      </c>
      <c r="I19" s="22" t="s">
        <v>94</v>
      </c>
      <c r="J19" s="22" t="s">
        <v>119</v>
      </c>
      <c r="K19" s="22" t="s">
        <v>364</v>
      </c>
      <c r="L19" s="22" t="s">
        <v>364</v>
      </c>
      <c r="M19" s="22" t="s">
        <v>149</v>
      </c>
      <c r="N19" s="22" t="s">
        <v>179</v>
      </c>
      <c r="O19" s="22"/>
      <c r="P19" s="22" t="s">
        <v>250</v>
      </c>
      <c r="Q19" s="22" t="s">
        <v>250</v>
      </c>
      <c r="R19" s="22" t="s">
        <v>250</v>
      </c>
      <c r="S19" s="22"/>
      <c r="T19" s="22"/>
      <c r="U19" s="22"/>
      <c r="V19" s="22" t="s">
        <v>338</v>
      </c>
    </row>
    <row r="20" spans="2:22">
      <c r="B20" s="22"/>
      <c r="C20" s="22"/>
      <c r="D20" s="22"/>
      <c r="E20" s="22"/>
      <c r="F20" s="22"/>
      <c r="H20" s="22" t="s">
        <v>67</v>
      </c>
      <c r="I20" s="22" t="s">
        <v>95</v>
      </c>
      <c r="J20" s="22" t="s">
        <v>120</v>
      </c>
      <c r="K20" s="22" t="s">
        <v>365</v>
      </c>
      <c r="L20" s="22" t="s">
        <v>376</v>
      </c>
      <c r="M20" s="22" t="s">
        <v>150</v>
      </c>
      <c r="N20" s="22" t="s">
        <v>180</v>
      </c>
      <c r="O20" s="22"/>
      <c r="P20" s="22" t="s">
        <v>251</v>
      </c>
      <c r="Q20" s="22" t="s">
        <v>251</v>
      </c>
      <c r="R20" s="22" t="s">
        <v>251</v>
      </c>
      <c r="S20" s="22"/>
      <c r="T20" s="22"/>
      <c r="U20" s="22"/>
      <c r="V20" s="22" t="s">
        <v>339</v>
      </c>
    </row>
    <row r="21" spans="2:22">
      <c r="B21" s="22"/>
      <c r="C21" s="22"/>
      <c r="D21" s="22"/>
      <c r="E21" s="22"/>
      <c r="F21" s="22"/>
      <c r="H21" s="22" t="s">
        <v>68</v>
      </c>
      <c r="I21" s="22" t="s">
        <v>96</v>
      </c>
      <c r="J21" s="22" t="s">
        <v>121</v>
      </c>
      <c r="K21" s="22" t="s">
        <v>366</v>
      </c>
      <c r="L21" s="22" t="s">
        <v>366</v>
      </c>
      <c r="M21" s="22" t="s">
        <v>151</v>
      </c>
      <c r="N21" s="22" t="s">
        <v>181</v>
      </c>
      <c r="O21" s="22"/>
      <c r="P21" s="22" t="s">
        <v>252</v>
      </c>
      <c r="Q21" s="22" t="s">
        <v>252</v>
      </c>
      <c r="R21" s="22" t="s">
        <v>252</v>
      </c>
      <c r="S21" s="22"/>
      <c r="T21" s="22"/>
      <c r="U21" s="22"/>
      <c r="V21" s="22" t="s">
        <v>340</v>
      </c>
    </row>
    <row r="22" spans="2:22">
      <c r="B22" s="22"/>
      <c r="C22" s="22"/>
      <c r="D22" s="22"/>
      <c r="E22" s="22"/>
      <c r="F22" s="22"/>
      <c r="H22" s="22" t="s">
        <v>69</v>
      </c>
      <c r="I22" s="22" t="s">
        <v>97</v>
      </c>
      <c r="J22" s="22" t="s">
        <v>262</v>
      </c>
      <c r="K22" s="22" t="s">
        <v>367</v>
      </c>
      <c r="L22" s="22" t="s">
        <v>377</v>
      </c>
      <c r="M22" s="22" t="s">
        <v>152</v>
      </c>
      <c r="N22" s="22" t="s">
        <v>182</v>
      </c>
      <c r="O22" s="22"/>
      <c r="P22" s="22" t="s">
        <v>253</v>
      </c>
      <c r="Q22" s="22" t="s">
        <v>253</v>
      </c>
      <c r="R22" s="22" t="s">
        <v>253</v>
      </c>
      <c r="S22" s="22"/>
      <c r="T22" s="22"/>
      <c r="U22" s="22"/>
      <c r="V22" s="22" t="s">
        <v>341</v>
      </c>
    </row>
    <row r="23" spans="2:22">
      <c r="B23" s="22"/>
      <c r="C23" s="22"/>
      <c r="D23" s="22"/>
      <c r="E23" s="22"/>
      <c r="F23" s="22"/>
      <c r="H23" s="22" t="s">
        <v>70</v>
      </c>
      <c r="I23" s="22" t="s">
        <v>98</v>
      </c>
      <c r="J23" s="22"/>
      <c r="K23" s="22" t="s">
        <v>368</v>
      </c>
      <c r="L23" s="22" t="s">
        <v>378</v>
      </c>
      <c r="M23" s="22" t="s">
        <v>153</v>
      </c>
      <c r="N23" s="22" t="s">
        <v>153</v>
      </c>
      <c r="O23" s="22"/>
      <c r="P23" s="22" t="s">
        <v>254</v>
      </c>
      <c r="Q23" s="22" t="s">
        <v>254</v>
      </c>
      <c r="R23" s="22" t="s">
        <v>254</v>
      </c>
      <c r="S23" s="22"/>
      <c r="T23" s="22"/>
      <c r="U23" s="22"/>
      <c r="V23" s="22" t="s">
        <v>342</v>
      </c>
    </row>
    <row r="24" spans="2:22">
      <c r="B24" s="22"/>
      <c r="C24" s="22"/>
      <c r="D24" s="22"/>
      <c r="E24" s="22"/>
      <c r="F24" s="22"/>
      <c r="H24" s="22" t="s">
        <v>71</v>
      </c>
      <c r="I24" s="22" t="s">
        <v>99</v>
      </c>
      <c r="J24" s="22"/>
      <c r="K24" s="22" t="s">
        <v>369</v>
      </c>
      <c r="L24" s="22" t="s">
        <v>379</v>
      </c>
      <c r="M24" s="22" t="s">
        <v>154</v>
      </c>
      <c r="N24" s="22" t="s">
        <v>154</v>
      </c>
      <c r="O24" s="22"/>
      <c r="P24" s="22" t="s">
        <v>255</v>
      </c>
      <c r="Q24" s="22" t="s">
        <v>255</v>
      </c>
      <c r="R24" s="22" t="s">
        <v>255</v>
      </c>
      <c r="S24" s="22"/>
      <c r="T24" s="22"/>
      <c r="U24" s="22"/>
      <c r="V24" s="22" t="s">
        <v>343</v>
      </c>
    </row>
    <row r="25" spans="2:22">
      <c r="B25" s="22"/>
      <c r="C25" s="22"/>
      <c r="D25" s="22"/>
      <c r="E25" s="22"/>
      <c r="F25" s="22"/>
      <c r="H25" s="22" t="s">
        <v>72</v>
      </c>
      <c r="I25" s="22" t="s">
        <v>100</v>
      </c>
      <c r="J25" s="22"/>
      <c r="K25" s="22" t="s">
        <v>370</v>
      </c>
      <c r="L25" s="22" t="s">
        <v>380</v>
      </c>
      <c r="M25" s="22" t="s">
        <v>155</v>
      </c>
      <c r="N25" s="22" t="s">
        <v>183</v>
      </c>
      <c r="O25" s="22"/>
      <c r="P25" s="22" t="s">
        <v>256</v>
      </c>
      <c r="Q25" s="22" t="s">
        <v>256</v>
      </c>
      <c r="R25" s="22" t="s">
        <v>256</v>
      </c>
      <c r="S25" s="22"/>
      <c r="T25" s="22"/>
      <c r="U25" s="22"/>
      <c r="V25" s="22" t="s">
        <v>344</v>
      </c>
    </row>
    <row r="26" spans="2:22">
      <c r="B26" s="22"/>
      <c r="C26" s="22"/>
      <c r="D26" s="22"/>
      <c r="E26" s="22"/>
      <c r="F26" s="22"/>
      <c r="H26" s="22" t="s">
        <v>73</v>
      </c>
      <c r="I26" s="22" t="s">
        <v>101</v>
      </c>
      <c r="J26" s="22"/>
      <c r="K26" s="22" t="s">
        <v>371</v>
      </c>
      <c r="L26" s="22" t="s">
        <v>371</v>
      </c>
      <c r="M26" s="22" t="s">
        <v>263</v>
      </c>
      <c r="N26" s="22" t="s">
        <v>184</v>
      </c>
      <c r="O26" s="22"/>
      <c r="P26" s="22" t="s">
        <v>257</v>
      </c>
      <c r="Q26" s="22" t="s">
        <v>257</v>
      </c>
      <c r="R26" s="22" t="s">
        <v>257</v>
      </c>
      <c r="S26" s="22"/>
      <c r="T26" s="22"/>
      <c r="U26" s="22"/>
      <c r="V26" s="22" t="s">
        <v>345</v>
      </c>
    </row>
    <row r="27" spans="2:22">
      <c r="B27" s="22"/>
      <c r="C27" s="22"/>
      <c r="D27" s="22"/>
      <c r="E27" s="22"/>
      <c r="F27" s="22"/>
      <c r="H27" s="22" t="s">
        <v>74</v>
      </c>
      <c r="I27" s="22" t="s">
        <v>102</v>
      </c>
      <c r="J27" s="22"/>
      <c r="K27" s="22" t="s">
        <v>372</v>
      </c>
      <c r="L27" s="22" t="s">
        <v>372</v>
      </c>
      <c r="M27" s="22" t="s">
        <v>215</v>
      </c>
      <c r="N27" s="22" t="s">
        <v>149</v>
      </c>
      <c r="O27" s="22"/>
      <c r="P27" s="22" t="s">
        <v>258</v>
      </c>
      <c r="Q27" s="22" t="s">
        <v>258</v>
      </c>
      <c r="R27" s="22" t="s">
        <v>258</v>
      </c>
      <c r="S27" s="22"/>
      <c r="T27" s="22"/>
      <c r="U27" s="22"/>
      <c r="V27" s="22"/>
    </row>
    <row r="28" spans="2:22">
      <c r="B28" s="22"/>
      <c r="C28" s="22"/>
      <c r="D28" s="22"/>
      <c r="E28" s="22"/>
      <c r="F28" s="22"/>
      <c r="H28" s="22" t="s">
        <v>75</v>
      </c>
      <c r="I28" s="22" t="s">
        <v>103</v>
      </c>
      <c r="J28" s="22"/>
      <c r="K28" s="22"/>
      <c r="L28" s="22"/>
      <c r="M28" s="22" t="s">
        <v>156</v>
      </c>
      <c r="N28" s="22" t="s">
        <v>133</v>
      </c>
      <c r="O28" s="22"/>
      <c r="P28" s="22"/>
      <c r="Q28" s="22"/>
      <c r="R28" s="22"/>
      <c r="S28" s="22"/>
      <c r="T28" s="22"/>
      <c r="U28" s="22"/>
      <c r="V28" s="22"/>
    </row>
    <row r="29" spans="2:22">
      <c r="B29" s="22"/>
      <c r="C29" s="22"/>
      <c r="D29" s="22"/>
      <c r="E29" s="22"/>
      <c r="F29" s="22"/>
      <c r="H29" s="22" t="s">
        <v>76</v>
      </c>
      <c r="I29" s="22" t="s">
        <v>104</v>
      </c>
      <c r="J29" s="22"/>
      <c r="K29" s="22"/>
      <c r="L29" s="22"/>
      <c r="M29" s="22" t="s">
        <v>157</v>
      </c>
      <c r="N29" s="22" t="s">
        <v>135</v>
      </c>
      <c r="O29" s="22"/>
      <c r="P29" s="22"/>
      <c r="Q29" s="22"/>
      <c r="R29" s="22"/>
      <c r="S29" s="22"/>
      <c r="T29" s="22"/>
      <c r="U29" s="22"/>
      <c r="V29" s="22"/>
    </row>
    <row r="30" spans="2:22">
      <c r="B30" s="22"/>
      <c r="C30" s="22"/>
      <c r="D30" s="22"/>
      <c r="E30" s="22"/>
      <c r="F30" s="22"/>
      <c r="H30" s="22" t="s">
        <v>77</v>
      </c>
      <c r="I30" s="22" t="s">
        <v>259</v>
      </c>
      <c r="J30" s="22"/>
      <c r="K30" s="22"/>
      <c r="L30" s="22"/>
      <c r="M30" s="22" t="s">
        <v>158</v>
      </c>
      <c r="N30" s="22" t="s">
        <v>136</v>
      </c>
      <c r="O30" s="22"/>
      <c r="P30" s="22"/>
      <c r="Q30" s="22"/>
      <c r="R30" s="22"/>
      <c r="S30" s="22"/>
      <c r="T30" s="22"/>
      <c r="U30" s="22"/>
      <c r="V30" s="22"/>
    </row>
    <row r="31" spans="2:22">
      <c r="B31" s="22"/>
      <c r="C31" s="22"/>
      <c r="D31" s="22"/>
      <c r="E31" s="22"/>
      <c r="F31" s="22"/>
      <c r="H31" s="22" t="s">
        <v>78</v>
      </c>
      <c r="I31" s="22"/>
      <c r="J31" s="22"/>
      <c r="K31" s="22"/>
      <c r="L31" s="22"/>
      <c r="M31" s="22" t="s">
        <v>159</v>
      </c>
      <c r="N31" s="22" t="s">
        <v>137</v>
      </c>
      <c r="O31" s="22"/>
      <c r="P31" s="22"/>
      <c r="Q31" s="22"/>
      <c r="R31" s="22"/>
      <c r="S31" s="22"/>
      <c r="T31" s="22"/>
      <c r="U31" s="22"/>
      <c r="V31" s="22"/>
    </row>
    <row r="32" spans="2:22">
      <c r="B32" s="22"/>
      <c r="C32" s="22"/>
      <c r="D32" s="22"/>
      <c r="E32" s="22"/>
      <c r="F32" s="22"/>
      <c r="H32" s="22"/>
      <c r="I32" s="22"/>
      <c r="J32" s="22"/>
      <c r="K32" s="22"/>
      <c r="L32" s="22"/>
      <c r="M32" s="22" t="s">
        <v>160</v>
      </c>
      <c r="N32" s="22" t="s">
        <v>138</v>
      </c>
      <c r="O32" s="22"/>
      <c r="P32" s="22"/>
      <c r="Q32" s="22"/>
      <c r="R32" s="22"/>
      <c r="S32" s="22"/>
      <c r="T32" s="22"/>
      <c r="U32" s="22"/>
      <c r="V32" s="22"/>
    </row>
    <row r="33" spans="2:22">
      <c r="B33" s="22"/>
      <c r="C33" s="22"/>
      <c r="D33" s="22"/>
      <c r="E33" s="22"/>
      <c r="F33" s="22"/>
      <c r="H33" s="22"/>
      <c r="I33" s="22"/>
      <c r="J33" s="22"/>
      <c r="K33" s="22"/>
      <c r="L33" s="22"/>
      <c r="M33" s="22" t="s">
        <v>161</v>
      </c>
      <c r="N33" s="22" t="s">
        <v>140</v>
      </c>
      <c r="O33" s="22"/>
      <c r="P33" s="22"/>
      <c r="Q33" s="22"/>
      <c r="R33" s="22"/>
      <c r="S33" s="22"/>
      <c r="T33" s="22"/>
      <c r="U33" s="22"/>
      <c r="V33" s="22"/>
    </row>
    <row r="34" spans="2:22">
      <c r="B34" s="22"/>
      <c r="C34" s="22"/>
      <c r="D34" s="22"/>
      <c r="E34" s="22"/>
      <c r="F34" s="22"/>
      <c r="H34" s="22"/>
      <c r="I34" s="22"/>
      <c r="J34" s="22"/>
      <c r="K34" s="22"/>
      <c r="L34" s="22"/>
      <c r="M34" s="22" t="s">
        <v>162</v>
      </c>
      <c r="N34" s="22" t="s">
        <v>141</v>
      </c>
      <c r="O34" s="22"/>
      <c r="P34" s="22"/>
      <c r="Q34" s="22"/>
      <c r="R34" s="22"/>
      <c r="S34" s="22"/>
      <c r="T34" s="22"/>
      <c r="U34" s="22"/>
      <c r="V34" s="22"/>
    </row>
    <row r="35" spans="2:22">
      <c r="B35" s="22"/>
      <c r="C35" s="22"/>
      <c r="D35" s="22"/>
      <c r="E35" s="22"/>
      <c r="F35" s="22"/>
      <c r="H35" s="22"/>
      <c r="I35" s="22"/>
      <c r="J35" s="22"/>
      <c r="K35" s="22"/>
      <c r="L35" s="22"/>
      <c r="M35" s="22" t="s">
        <v>163</v>
      </c>
      <c r="N35" s="22" t="s">
        <v>144</v>
      </c>
      <c r="O35" s="22"/>
      <c r="P35" s="22"/>
      <c r="Q35" s="22"/>
      <c r="R35" s="22"/>
      <c r="S35" s="22"/>
      <c r="T35" s="22"/>
      <c r="U35" s="22"/>
      <c r="V35" s="22"/>
    </row>
    <row r="36" spans="2:22">
      <c r="B36" s="22"/>
      <c r="C36" s="22"/>
      <c r="D36" s="22"/>
      <c r="E36" s="22"/>
      <c r="F36" s="22"/>
      <c r="H36" s="22"/>
      <c r="I36" s="22"/>
      <c r="J36" s="22"/>
      <c r="K36" s="22"/>
      <c r="L36" s="22"/>
      <c r="M36" s="22" t="s">
        <v>164</v>
      </c>
      <c r="N36" s="22" t="s">
        <v>145</v>
      </c>
      <c r="O36" s="22"/>
      <c r="P36" s="22"/>
      <c r="Q36" s="22"/>
      <c r="R36" s="22"/>
      <c r="S36" s="22"/>
      <c r="T36" s="22"/>
      <c r="U36" s="22"/>
      <c r="V36" s="22"/>
    </row>
    <row r="37" spans="2:22">
      <c r="B37" s="22"/>
      <c r="C37" s="22"/>
      <c r="D37" s="22"/>
      <c r="E37" s="22"/>
      <c r="F37" s="22"/>
      <c r="H37" s="22"/>
      <c r="I37" s="22"/>
      <c r="J37" s="22"/>
      <c r="K37" s="22"/>
      <c r="L37" s="22"/>
      <c r="M37" s="22" t="s">
        <v>165</v>
      </c>
      <c r="N37" s="22" t="s">
        <v>185</v>
      </c>
      <c r="O37" s="22"/>
      <c r="P37" s="22"/>
      <c r="Q37" s="22"/>
      <c r="R37" s="22"/>
      <c r="S37" s="22"/>
      <c r="T37" s="22"/>
      <c r="U37" s="22"/>
      <c r="V37" s="22"/>
    </row>
    <row r="38" spans="2:22">
      <c r="B38" s="22"/>
      <c r="C38" s="22"/>
      <c r="D38" s="22"/>
      <c r="E38" s="22"/>
      <c r="F38" s="22"/>
      <c r="H38" s="22"/>
      <c r="I38" s="22"/>
      <c r="J38" s="22"/>
      <c r="K38" s="22"/>
      <c r="L38" s="22"/>
      <c r="M38" s="22" t="s">
        <v>166</v>
      </c>
      <c r="N38" s="22" t="s">
        <v>186</v>
      </c>
      <c r="O38" s="22"/>
      <c r="P38" s="22"/>
      <c r="Q38" s="22"/>
      <c r="R38" s="22"/>
      <c r="S38" s="22"/>
      <c r="T38" s="22"/>
      <c r="U38" s="22"/>
      <c r="V38" s="22"/>
    </row>
    <row r="39" spans="2:22">
      <c r="B39" s="22"/>
      <c r="C39" s="22"/>
      <c r="D39" s="22"/>
      <c r="E39" s="22"/>
      <c r="F39" s="22"/>
      <c r="H39" s="22"/>
      <c r="I39" s="22"/>
      <c r="J39" s="22"/>
      <c r="K39" s="22"/>
      <c r="L39" s="22"/>
      <c r="M39" s="22" t="s">
        <v>167</v>
      </c>
      <c r="N39" s="22" t="s">
        <v>187</v>
      </c>
      <c r="O39" s="22"/>
      <c r="P39" s="22"/>
      <c r="Q39" s="22"/>
      <c r="R39" s="22"/>
      <c r="S39" s="22"/>
      <c r="T39" s="22"/>
      <c r="U39" s="22"/>
      <c r="V39" s="22"/>
    </row>
    <row r="40" spans="2:22">
      <c r="B40" s="22"/>
      <c r="C40" s="22"/>
      <c r="D40" s="22"/>
      <c r="E40" s="22"/>
      <c r="F40" s="22"/>
      <c r="H40" s="22"/>
      <c r="I40" s="22"/>
      <c r="J40" s="22"/>
      <c r="K40" s="22"/>
      <c r="L40" s="22"/>
      <c r="M40" s="22" t="s">
        <v>168</v>
      </c>
      <c r="N40" s="22" t="s">
        <v>188</v>
      </c>
      <c r="O40" s="22"/>
      <c r="P40" s="22"/>
      <c r="Q40" s="22"/>
      <c r="R40" s="22"/>
      <c r="S40" s="22"/>
      <c r="T40" s="22"/>
      <c r="U40" s="22"/>
      <c r="V40" s="22"/>
    </row>
    <row r="41" spans="2:22">
      <c r="B41" s="22"/>
      <c r="C41" s="22"/>
      <c r="D41" s="22"/>
      <c r="E41" s="22"/>
      <c r="F41" s="22"/>
      <c r="H41" s="22"/>
      <c r="I41" s="22"/>
      <c r="J41" s="22"/>
      <c r="K41" s="22"/>
      <c r="L41" s="22"/>
      <c r="M41" s="22" t="s">
        <v>169</v>
      </c>
      <c r="N41" s="22" t="s">
        <v>150</v>
      </c>
      <c r="O41" s="22"/>
      <c r="P41" s="22"/>
      <c r="Q41" s="22"/>
      <c r="R41" s="22"/>
      <c r="S41" s="22"/>
      <c r="T41" s="22"/>
      <c r="U41" s="22"/>
      <c r="V41" s="22"/>
    </row>
    <row r="42" spans="2:22">
      <c r="B42" s="22"/>
      <c r="C42" s="22"/>
      <c r="D42" s="22"/>
      <c r="E42" s="22"/>
      <c r="F42" s="22"/>
      <c r="H42" s="22"/>
      <c r="I42" s="22"/>
      <c r="J42" s="22"/>
      <c r="K42" s="22"/>
      <c r="L42" s="22"/>
      <c r="M42" s="22" t="s">
        <v>346</v>
      </c>
      <c r="N42" s="22" t="s">
        <v>347</v>
      </c>
      <c r="O42" s="22"/>
      <c r="P42" s="22"/>
      <c r="Q42" s="22"/>
      <c r="R42" s="22"/>
      <c r="S42" s="22"/>
      <c r="T42" s="22"/>
      <c r="U42" s="22"/>
      <c r="V42" s="22"/>
    </row>
    <row r="43" spans="2:22">
      <c r="B43" s="22"/>
      <c r="C43" s="22"/>
      <c r="D43" s="22"/>
      <c r="E43" s="22"/>
      <c r="F43" s="22"/>
      <c r="H43" s="22"/>
      <c r="I43" s="22"/>
      <c r="J43" s="22"/>
      <c r="K43" s="22"/>
      <c r="L43" s="22"/>
      <c r="M43" s="22" t="s">
        <v>174</v>
      </c>
      <c r="N43" s="22" t="s">
        <v>213</v>
      </c>
      <c r="O43" s="22"/>
      <c r="P43" s="22"/>
      <c r="Q43" s="22"/>
      <c r="R43" s="22"/>
      <c r="S43" s="22"/>
      <c r="T43" s="22"/>
      <c r="U43" s="22"/>
      <c r="V43" s="22"/>
    </row>
    <row r="44" spans="2:22">
      <c r="B44" s="22"/>
      <c r="C44" s="22"/>
      <c r="D44" s="22"/>
      <c r="E44" s="22"/>
      <c r="F44" s="22"/>
      <c r="H44" s="22"/>
      <c r="I44" s="22"/>
      <c r="J44" s="22"/>
      <c r="K44" s="22"/>
      <c r="L44" s="22"/>
      <c r="M44" s="22" t="s">
        <v>217</v>
      </c>
      <c r="N44" s="22" t="s">
        <v>214</v>
      </c>
      <c r="O44" s="22"/>
      <c r="P44" s="22"/>
      <c r="Q44" s="22"/>
      <c r="R44" s="22"/>
      <c r="S44" s="22"/>
      <c r="T44" s="22"/>
      <c r="U44" s="22"/>
      <c r="V44" s="22"/>
    </row>
    <row r="45" spans="2:22">
      <c r="B45" s="22"/>
      <c r="C45" s="22"/>
      <c r="D45" s="22"/>
      <c r="E45" s="22"/>
      <c r="F45" s="22"/>
      <c r="H45" s="22"/>
      <c r="I45" s="22"/>
      <c r="J45" s="22"/>
      <c r="K45" s="22"/>
      <c r="L45" s="22"/>
      <c r="M45" s="22" t="s">
        <v>177</v>
      </c>
      <c r="N45" s="22" t="s">
        <v>215</v>
      </c>
      <c r="O45" s="22"/>
      <c r="P45" s="22"/>
      <c r="Q45" s="22"/>
      <c r="R45" s="22"/>
      <c r="S45" s="22"/>
      <c r="T45" s="22"/>
      <c r="U45" s="22"/>
      <c r="V45" s="22"/>
    </row>
    <row r="46" spans="2:22">
      <c r="B46" s="22"/>
      <c r="C46" s="22"/>
      <c r="D46" s="22"/>
      <c r="E46" s="22"/>
      <c r="F46" s="22"/>
      <c r="H46" s="22"/>
      <c r="I46" s="22"/>
      <c r="J46" s="22"/>
      <c r="K46" s="22"/>
      <c r="L46" s="22"/>
      <c r="M46" s="22" t="s">
        <v>218</v>
      </c>
      <c r="N46" s="22" t="s">
        <v>216</v>
      </c>
      <c r="O46" s="22"/>
      <c r="P46" s="22"/>
      <c r="Q46" s="22"/>
      <c r="R46" s="22"/>
      <c r="S46" s="22"/>
      <c r="T46" s="22"/>
      <c r="U46" s="22"/>
      <c r="V46" s="22"/>
    </row>
    <row r="47" spans="2:22">
      <c r="B47" s="22"/>
      <c r="C47" s="22"/>
      <c r="D47" s="22"/>
      <c r="E47" s="22"/>
      <c r="F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2:22">
      <c r="B48" s="22"/>
      <c r="C48" s="22"/>
      <c r="D48" s="22"/>
      <c r="E48" s="22"/>
      <c r="F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2:22">
      <c r="B49" s="22"/>
      <c r="C49" s="22"/>
      <c r="D49" s="22"/>
      <c r="E49" s="22"/>
      <c r="F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2:22">
      <c r="B50" s="22"/>
      <c r="C50" s="22"/>
      <c r="D50" s="22"/>
      <c r="E50" s="22"/>
      <c r="F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2:22">
      <c r="B51" s="22"/>
      <c r="C51" s="22"/>
      <c r="D51" s="22"/>
      <c r="E51" s="22"/>
      <c r="F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2:22">
      <c r="B52" s="22"/>
      <c r="C52" s="22"/>
      <c r="D52" s="22"/>
      <c r="E52" s="22"/>
      <c r="F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2:22">
      <c r="B53" s="22"/>
      <c r="C53" s="22"/>
      <c r="D53" s="22"/>
      <c r="E53" s="22"/>
      <c r="F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2:22">
      <c r="B54" s="22"/>
      <c r="C54" s="22"/>
      <c r="D54" s="22"/>
      <c r="E54" s="22"/>
      <c r="F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2:22">
      <c r="B55" s="22"/>
      <c r="C55" s="22"/>
      <c r="D55" s="22"/>
      <c r="E55" s="22"/>
      <c r="F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2:22">
      <c r="B56" s="22"/>
      <c r="C56" s="22"/>
      <c r="D56" s="22"/>
      <c r="E56" s="22"/>
      <c r="F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2:22">
      <c r="B57" s="22"/>
      <c r="C57" s="22"/>
      <c r="D57" s="22"/>
      <c r="E57" s="22"/>
      <c r="F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2:22">
      <c r="B58" s="22"/>
      <c r="C58" s="22"/>
      <c r="D58" s="22"/>
      <c r="E58" s="22"/>
      <c r="F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2:22">
      <c r="B59" s="22"/>
      <c r="C59" s="22"/>
      <c r="D59" s="22"/>
      <c r="E59" s="22"/>
      <c r="F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2:22">
      <c r="B60" s="22"/>
      <c r="C60" s="22"/>
      <c r="D60" s="22"/>
      <c r="E60" s="22"/>
      <c r="F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2:22">
      <c r="B61" s="22"/>
      <c r="C61" s="22"/>
      <c r="D61" s="22"/>
      <c r="E61" s="22"/>
      <c r="F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2:22">
      <c r="B62" s="22"/>
      <c r="C62" s="22"/>
      <c r="D62" s="22"/>
      <c r="E62" s="22"/>
      <c r="F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2:22">
      <c r="B63" s="22"/>
      <c r="C63" s="22"/>
      <c r="D63" s="22"/>
      <c r="E63" s="22"/>
      <c r="F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2:22">
      <c r="B64" s="22"/>
      <c r="C64" s="22"/>
      <c r="D64" s="22"/>
      <c r="E64" s="22"/>
      <c r="F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2:22">
      <c r="B65" s="22"/>
      <c r="C65" s="22"/>
      <c r="D65" s="22"/>
      <c r="E65" s="22"/>
      <c r="F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2:22">
      <c r="B66" s="22"/>
      <c r="C66" s="22"/>
      <c r="D66" s="22"/>
      <c r="E66" s="22"/>
      <c r="F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2:22">
      <c r="B67" s="22"/>
      <c r="C67" s="22"/>
      <c r="D67" s="22"/>
      <c r="E67" s="22"/>
      <c r="F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2:22">
      <c r="B68" s="22"/>
      <c r="C68" s="22"/>
      <c r="D68" s="22"/>
      <c r="E68" s="22"/>
      <c r="F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2:22">
      <c r="B69" s="22"/>
      <c r="C69" s="22"/>
      <c r="D69" s="22"/>
      <c r="E69" s="22"/>
      <c r="F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2:22">
      <c r="B70" s="22"/>
      <c r="C70" s="22"/>
      <c r="D70" s="22"/>
      <c r="E70" s="22"/>
      <c r="F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2:22">
      <c r="B71" s="22"/>
      <c r="C71" s="22"/>
      <c r="D71" s="22"/>
      <c r="E71" s="22"/>
      <c r="F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2:22">
      <c r="B72" s="22"/>
      <c r="C72" s="22"/>
      <c r="D72" s="22"/>
      <c r="E72" s="22"/>
      <c r="F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2:22">
      <c r="B73" s="22"/>
      <c r="C73" s="22"/>
      <c r="D73" s="22"/>
      <c r="E73" s="22"/>
      <c r="F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2:22">
      <c r="B74" s="22"/>
      <c r="C74" s="22"/>
      <c r="D74" s="22"/>
      <c r="E74" s="22"/>
      <c r="F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2:22">
      <c r="B75" s="22"/>
      <c r="C75" s="22"/>
      <c r="D75" s="22"/>
      <c r="E75" s="22"/>
      <c r="F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2:22">
      <c r="B76" s="22"/>
      <c r="C76" s="22"/>
      <c r="D76" s="22"/>
      <c r="E76" s="22"/>
      <c r="F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2:22">
      <c r="B77" s="22"/>
      <c r="C77" s="22"/>
      <c r="D77" s="22"/>
      <c r="E77" s="22"/>
      <c r="F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2:22">
      <c r="B78" s="22"/>
      <c r="C78" s="22"/>
      <c r="D78" s="22"/>
      <c r="E78" s="22"/>
      <c r="F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2:22">
      <c r="B79" s="22"/>
      <c r="C79" s="22"/>
      <c r="D79" s="22"/>
      <c r="E79" s="22"/>
      <c r="F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2:22">
      <c r="B80" s="22"/>
      <c r="C80" s="22"/>
      <c r="D80" s="22"/>
      <c r="E80" s="22"/>
      <c r="F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2:22">
      <c r="B81" s="22"/>
      <c r="C81" s="22"/>
      <c r="D81" s="22"/>
      <c r="E81" s="22"/>
      <c r="F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2:22">
      <c r="B82" s="22"/>
      <c r="C82" s="22"/>
      <c r="D82" s="22"/>
      <c r="E82" s="22"/>
      <c r="F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2:22">
      <c r="B83" s="22"/>
      <c r="C83" s="22"/>
      <c r="D83" s="22"/>
      <c r="E83" s="22"/>
      <c r="F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2:22">
      <c r="B84" s="22"/>
      <c r="C84" s="22"/>
      <c r="D84" s="22"/>
      <c r="E84" s="22"/>
      <c r="F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2:22">
      <c r="B85" s="22"/>
      <c r="C85" s="22"/>
      <c r="D85" s="22"/>
      <c r="E85" s="22"/>
      <c r="F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2:22">
      <c r="B86" s="22"/>
      <c r="C86" s="22"/>
      <c r="D86" s="22"/>
      <c r="E86" s="22"/>
      <c r="F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2:22">
      <c r="B87" s="22"/>
      <c r="C87" s="22"/>
      <c r="D87" s="22"/>
      <c r="E87" s="22"/>
      <c r="F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2:22">
      <c r="B88" s="22"/>
      <c r="C88" s="22"/>
      <c r="D88" s="22"/>
      <c r="E88" s="22"/>
      <c r="F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2:22">
      <c r="B89" s="22"/>
      <c r="C89" s="22"/>
      <c r="D89" s="22"/>
      <c r="E89" s="22"/>
      <c r="F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2:22">
      <c r="B90" s="22"/>
      <c r="C90" s="22"/>
      <c r="D90" s="22"/>
      <c r="E90" s="22"/>
      <c r="F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2:22">
      <c r="B91" s="22"/>
      <c r="C91" s="22"/>
      <c r="D91" s="22"/>
      <c r="E91" s="22"/>
      <c r="F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2:22">
      <c r="B92" s="22"/>
      <c r="C92" s="22"/>
      <c r="D92" s="22"/>
      <c r="E92" s="22"/>
      <c r="F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2:22">
      <c r="B93" s="22"/>
      <c r="C93" s="22"/>
      <c r="D93" s="22"/>
      <c r="E93" s="22"/>
      <c r="F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2:22">
      <c r="B94" s="22"/>
      <c r="C94" s="22"/>
      <c r="D94" s="22"/>
      <c r="E94" s="22"/>
      <c r="F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2:22">
      <c r="B95" s="22"/>
      <c r="C95" s="22"/>
      <c r="D95" s="22"/>
      <c r="E95" s="22"/>
      <c r="F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2:22">
      <c r="B96" s="22"/>
      <c r="C96" s="22"/>
      <c r="D96" s="22"/>
      <c r="E96" s="22"/>
      <c r="F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2:22">
      <c r="B97" s="22"/>
      <c r="C97" s="22"/>
      <c r="D97" s="22"/>
      <c r="E97" s="22"/>
      <c r="F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2:22">
      <c r="B98" s="22"/>
      <c r="C98" s="22"/>
      <c r="D98" s="22"/>
      <c r="E98" s="22"/>
      <c r="F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2:22">
      <c r="B99" s="22"/>
      <c r="C99" s="22"/>
      <c r="D99" s="22"/>
      <c r="E99" s="22"/>
      <c r="F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2:22">
      <c r="B100" s="22"/>
      <c r="C100" s="22"/>
      <c r="D100" s="22"/>
      <c r="E100" s="22"/>
      <c r="F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2:22">
      <c r="B101" s="22"/>
      <c r="C101" s="22"/>
      <c r="D101" s="22"/>
      <c r="E101" s="22"/>
      <c r="F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2:22">
      <c r="B102" s="22"/>
      <c r="C102" s="22"/>
      <c r="D102" s="22"/>
      <c r="E102" s="22"/>
      <c r="F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2:22">
      <c r="B103" s="22"/>
      <c r="C103" s="22"/>
      <c r="D103" s="22"/>
      <c r="E103" s="22"/>
      <c r="F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2:22">
      <c r="B104" s="22"/>
      <c r="C104" s="22"/>
      <c r="D104" s="22"/>
      <c r="E104" s="22"/>
      <c r="F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2:22">
      <c r="B105" s="22"/>
      <c r="C105" s="22"/>
      <c r="D105" s="22"/>
      <c r="E105" s="22"/>
      <c r="F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2:22">
      <c r="B106" s="22"/>
      <c r="C106" s="22"/>
      <c r="D106" s="22"/>
      <c r="E106" s="22"/>
      <c r="F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2:22">
      <c r="B107" s="22"/>
      <c r="C107" s="22"/>
      <c r="D107" s="22"/>
      <c r="E107" s="22"/>
      <c r="F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2:22">
      <c r="B108" s="22"/>
      <c r="C108" s="22"/>
      <c r="D108" s="22"/>
      <c r="E108" s="22"/>
      <c r="F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2:22">
      <c r="B109" s="22"/>
      <c r="C109" s="22"/>
      <c r="D109" s="22"/>
      <c r="E109" s="22"/>
      <c r="F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2:22">
      <c r="B110" s="22"/>
      <c r="C110" s="22"/>
      <c r="D110" s="22"/>
      <c r="E110" s="22"/>
      <c r="F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2:22">
      <c r="B111" s="22"/>
      <c r="C111" s="22"/>
      <c r="D111" s="22"/>
      <c r="E111" s="22"/>
      <c r="F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2:22">
      <c r="B112" s="22"/>
      <c r="C112" s="22"/>
      <c r="D112" s="22"/>
      <c r="E112" s="22"/>
      <c r="F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2:22">
      <c r="B113" s="22"/>
      <c r="C113" s="22"/>
      <c r="D113" s="22"/>
      <c r="E113" s="22"/>
      <c r="F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2:22">
      <c r="B114" s="22"/>
      <c r="C114" s="22"/>
      <c r="D114" s="22"/>
      <c r="E114" s="22"/>
      <c r="F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2:22">
      <c r="B115" s="22"/>
      <c r="C115" s="22"/>
      <c r="D115" s="22"/>
      <c r="E115" s="22"/>
      <c r="F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2:22">
      <c r="B116" s="22"/>
      <c r="C116" s="22"/>
      <c r="D116" s="22"/>
      <c r="E116" s="22"/>
      <c r="F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2:22">
      <c r="B117" s="22"/>
      <c r="C117" s="22"/>
      <c r="D117" s="22"/>
      <c r="E117" s="22"/>
      <c r="F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2:22">
      <c r="B118" s="22"/>
      <c r="C118" s="22"/>
      <c r="D118" s="22"/>
      <c r="E118" s="22"/>
      <c r="F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2:22">
      <c r="B119" s="22"/>
      <c r="C119" s="22"/>
      <c r="D119" s="22"/>
      <c r="E119" s="22"/>
      <c r="F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2:22">
      <c r="B120" s="22"/>
      <c r="C120" s="22"/>
      <c r="D120" s="22"/>
      <c r="E120" s="22"/>
      <c r="F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2:22">
      <c r="B121" s="22"/>
      <c r="C121" s="22"/>
      <c r="D121" s="22"/>
      <c r="E121" s="22"/>
      <c r="F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2:22">
      <c r="B122" s="22"/>
      <c r="C122" s="22"/>
      <c r="D122" s="22"/>
      <c r="E122" s="22"/>
      <c r="F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2:22">
      <c r="B123" s="22"/>
      <c r="C123" s="22"/>
      <c r="D123" s="22"/>
      <c r="E123" s="22"/>
      <c r="F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2:22">
      <c r="B124" s="22"/>
      <c r="C124" s="22"/>
      <c r="D124" s="22"/>
      <c r="E124" s="22"/>
      <c r="F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2:22">
      <c r="B125" s="22"/>
      <c r="C125" s="22"/>
      <c r="D125" s="22"/>
      <c r="E125" s="22"/>
      <c r="F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2:22">
      <c r="B126" s="22"/>
      <c r="C126" s="22"/>
      <c r="D126" s="22"/>
      <c r="E126" s="22"/>
      <c r="F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2:22">
      <c r="B127" s="22"/>
      <c r="C127" s="22"/>
      <c r="D127" s="22"/>
      <c r="E127" s="22"/>
      <c r="F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2:22">
      <c r="B128" s="22"/>
      <c r="C128" s="22"/>
      <c r="D128" s="22"/>
      <c r="E128" s="22"/>
      <c r="F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2:22">
      <c r="B129" s="22"/>
      <c r="C129" s="22"/>
      <c r="D129" s="22"/>
      <c r="E129" s="22"/>
      <c r="F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2:22">
      <c r="B130" s="22"/>
      <c r="C130" s="22"/>
      <c r="D130" s="22"/>
      <c r="E130" s="22"/>
      <c r="F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2:22">
      <c r="B131" s="22"/>
      <c r="C131" s="22"/>
      <c r="D131" s="22"/>
      <c r="E131" s="22"/>
      <c r="F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2:22">
      <c r="B132" s="22"/>
      <c r="C132" s="22"/>
      <c r="D132" s="22"/>
      <c r="E132" s="22"/>
      <c r="F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2:22">
      <c r="B133" s="22"/>
      <c r="C133" s="22"/>
      <c r="D133" s="22"/>
      <c r="E133" s="22"/>
      <c r="F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2:22">
      <c r="B134" s="22"/>
      <c r="C134" s="22"/>
      <c r="D134" s="22"/>
      <c r="E134" s="22"/>
      <c r="F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2:22">
      <c r="B135" s="22"/>
      <c r="C135" s="22"/>
      <c r="D135" s="22"/>
      <c r="E135" s="22"/>
      <c r="F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2:22">
      <c r="B136" s="22"/>
      <c r="C136" s="22"/>
      <c r="D136" s="22"/>
      <c r="E136" s="22"/>
      <c r="F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2:22">
      <c r="B137" s="22"/>
      <c r="C137" s="22"/>
      <c r="D137" s="22"/>
      <c r="E137" s="22"/>
      <c r="F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2:22">
      <c r="B138" s="22"/>
      <c r="C138" s="22"/>
      <c r="D138" s="22"/>
      <c r="E138" s="22"/>
      <c r="F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2:22">
      <c r="B139" s="22"/>
      <c r="C139" s="22"/>
      <c r="D139" s="22"/>
      <c r="E139" s="22"/>
      <c r="F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2:22">
      <c r="B140" s="22"/>
      <c r="C140" s="22"/>
      <c r="D140" s="22"/>
      <c r="E140" s="22"/>
      <c r="F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2:22">
      <c r="B141" s="22"/>
      <c r="C141" s="22"/>
      <c r="D141" s="22"/>
      <c r="E141" s="22"/>
      <c r="F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2:22">
      <c r="B142" s="22"/>
      <c r="C142" s="22"/>
      <c r="D142" s="22"/>
      <c r="E142" s="22"/>
      <c r="F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2:22">
      <c r="B143" s="22"/>
      <c r="C143" s="22"/>
      <c r="D143" s="22"/>
      <c r="E143" s="22"/>
      <c r="F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2:22">
      <c r="B144" s="22"/>
      <c r="C144" s="22"/>
      <c r="D144" s="22"/>
      <c r="E144" s="22"/>
      <c r="F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2:22">
      <c r="B145" s="22"/>
      <c r="C145" s="22"/>
      <c r="D145" s="22"/>
      <c r="E145" s="22"/>
      <c r="F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2:22">
      <c r="B146" s="22"/>
      <c r="C146" s="22"/>
      <c r="D146" s="22"/>
      <c r="E146" s="22"/>
      <c r="F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2:22">
      <c r="B147" s="22"/>
      <c r="C147" s="22"/>
      <c r="D147" s="22"/>
      <c r="E147" s="22"/>
      <c r="F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2:22">
      <c r="B148" s="22"/>
      <c r="C148" s="22"/>
      <c r="D148" s="22"/>
      <c r="E148" s="22"/>
      <c r="F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2:22">
      <c r="B149" s="22"/>
      <c r="C149" s="22"/>
      <c r="D149" s="22"/>
      <c r="E149" s="22"/>
      <c r="F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2:22">
      <c r="B150" s="22"/>
      <c r="C150" s="22"/>
      <c r="D150" s="22"/>
      <c r="E150" s="22"/>
      <c r="F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2:22">
      <c r="B151" s="22"/>
      <c r="C151" s="22"/>
      <c r="D151" s="22"/>
      <c r="E151" s="22"/>
      <c r="F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2:22">
      <c r="B152" s="22"/>
      <c r="C152" s="22"/>
      <c r="D152" s="22"/>
      <c r="E152" s="22"/>
      <c r="F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spans="2:22">
      <c r="B153" s="22"/>
      <c r="C153" s="22"/>
      <c r="D153" s="22"/>
      <c r="E153" s="22"/>
      <c r="F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</row>
    <row r="154" spans="2:22">
      <c r="B154" s="22"/>
      <c r="C154" s="22"/>
      <c r="D154" s="22"/>
      <c r="E154" s="22"/>
      <c r="F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</row>
    <row r="155" spans="2:22">
      <c r="B155" s="22"/>
      <c r="C155" s="22"/>
      <c r="D155" s="22"/>
      <c r="E155" s="22"/>
      <c r="F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</row>
    <row r="156" spans="2:22">
      <c r="B156" s="22"/>
      <c r="C156" s="22"/>
      <c r="D156" s="22"/>
      <c r="E156" s="22"/>
      <c r="F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2:22">
      <c r="B157" s="22"/>
      <c r="C157" s="22"/>
      <c r="D157" s="22"/>
      <c r="E157" s="22"/>
      <c r="F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</row>
    <row r="158" spans="2:22">
      <c r="B158" s="22"/>
      <c r="C158" s="22"/>
      <c r="D158" s="22"/>
      <c r="E158" s="22"/>
      <c r="F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2:22">
      <c r="B159" s="22"/>
      <c r="C159" s="22"/>
      <c r="D159" s="22"/>
      <c r="E159" s="22"/>
      <c r="F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2:22">
      <c r="B160" s="22"/>
      <c r="C160" s="22"/>
      <c r="D160" s="22"/>
      <c r="E160" s="22"/>
      <c r="F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</row>
    <row r="161" spans="2:22">
      <c r="B161" s="22"/>
      <c r="C161" s="22"/>
      <c r="D161" s="22"/>
      <c r="E161" s="22"/>
      <c r="F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2:22">
      <c r="B162" s="22"/>
      <c r="C162" s="22"/>
      <c r="D162" s="22"/>
      <c r="E162" s="22"/>
      <c r="F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2:22">
      <c r="B163" s="22"/>
      <c r="C163" s="22"/>
      <c r="D163" s="22"/>
      <c r="E163" s="22"/>
      <c r="F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2:22">
      <c r="B164" s="22"/>
      <c r="C164" s="22"/>
      <c r="D164" s="22"/>
      <c r="E164" s="22"/>
      <c r="F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</row>
    <row r="165" spans="2:22">
      <c r="B165" s="22"/>
      <c r="C165" s="22"/>
      <c r="D165" s="22"/>
      <c r="E165" s="22"/>
      <c r="F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</row>
    <row r="166" spans="2:22">
      <c r="B166" s="22"/>
      <c r="C166" s="22"/>
      <c r="D166" s="22"/>
      <c r="E166" s="22"/>
      <c r="F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</row>
    <row r="167" spans="2:22">
      <c r="B167" s="22"/>
      <c r="C167" s="22"/>
      <c r="D167" s="22"/>
      <c r="E167" s="22"/>
      <c r="F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2:22">
      <c r="B168" s="22"/>
      <c r="C168" s="22"/>
      <c r="D168" s="22"/>
      <c r="E168" s="22"/>
      <c r="F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</row>
    <row r="169" spans="2:22">
      <c r="B169" s="22"/>
      <c r="C169" s="22"/>
      <c r="D169" s="22"/>
      <c r="E169" s="22"/>
      <c r="F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</row>
    <row r="170" spans="2:22">
      <c r="B170" s="22"/>
      <c r="C170" s="22"/>
      <c r="D170" s="22"/>
      <c r="E170" s="22"/>
      <c r="F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</row>
    <row r="171" spans="2:22">
      <c r="B171" s="22"/>
      <c r="C171" s="22"/>
      <c r="D171" s="22"/>
      <c r="E171" s="22"/>
      <c r="F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</row>
    <row r="172" spans="2:22">
      <c r="B172" s="22"/>
      <c r="C172" s="22"/>
      <c r="D172" s="22"/>
      <c r="E172" s="22"/>
      <c r="F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2:22">
      <c r="B173" s="22"/>
      <c r="C173" s="22"/>
      <c r="D173" s="22"/>
      <c r="E173" s="22"/>
      <c r="F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2:22">
      <c r="B174" s="22"/>
      <c r="C174" s="22"/>
      <c r="D174" s="22"/>
      <c r="E174" s="22"/>
      <c r="F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</row>
    <row r="175" spans="2:22">
      <c r="B175" s="22"/>
      <c r="C175" s="22"/>
      <c r="D175" s="22"/>
      <c r="E175" s="22"/>
      <c r="F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2:22">
      <c r="B176" s="22"/>
      <c r="C176" s="22"/>
      <c r="D176" s="22"/>
      <c r="E176" s="22"/>
      <c r="F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2:22">
      <c r="B177" s="22"/>
      <c r="C177" s="22"/>
      <c r="D177" s="22"/>
      <c r="E177" s="22"/>
      <c r="F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</row>
    <row r="178" spans="2:22">
      <c r="B178" s="22"/>
      <c r="C178" s="22"/>
      <c r="D178" s="22"/>
      <c r="E178" s="22"/>
      <c r="F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</row>
    <row r="179" spans="2:22">
      <c r="B179" s="22"/>
      <c r="C179" s="22"/>
      <c r="D179" s="22"/>
      <c r="E179" s="22"/>
      <c r="F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2:22">
      <c r="B180" s="22"/>
      <c r="C180" s="22"/>
      <c r="D180" s="22"/>
      <c r="E180" s="22"/>
      <c r="F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</row>
    <row r="181" spans="2:22">
      <c r="B181" s="22"/>
      <c r="C181" s="22"/>
      <c r="D181" s="22"/>
      <c r="E181" s="22"/>
      <c r="F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2:22">
      <c r="B182" s="22"/>
      <c r="C182" s="22"/>
      <c r="D182" s="22"/>
      <c r="E182" s="22"/>
      <c r="F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</row>
    <row r="183" spans="2:22">
      <c r="B183" s="22"/>
      <c r="C183" s="22"/>
      <c r="D183" s="22"/>
      <c r="E183" s="22"/>
      <c r="F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2:22">
      <c r="B184" s="22"/>
      <c r="C184" s="22"/>
      <c r="D184" s="22"/>
      <c r="E184" s="22"/>
      <c r="F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</row>
    <row r="185" spans="2:22">
      <c r="B185" s="22"/>
      <c r="C185" s="22"/>
      <c r="D185" s="22"/>
      <c r="E185" s="22"/>
      <c r="F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2:22">
      <c r="B186" s="22"/>
      <c r="C186" s="22"/>
      <c r="D186" s="22"/>
      <c r="E186" s="22"/>
      <c r="F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</row>
    <row r="187" spans="2:22">
      <c r="B187" s="22"/>
      <c r="C187" s="22"/>
      <c r="D187" s="22"/>
      <c r="E187" s="22"/>
      <c r="F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2:22">
      <c r="B188" s="22"/>
      <c r="C188" s="22"/>
      <c r="D188" s="22"/>
      <c r="E188" s="22"/>
      <c r="F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2:22">
      <c r="B189" s="22"/>
      <c r="C189" s="22"/>
      <c r="D189" s="22"/>
      <c r="E189" s="22"/>
      <c r="F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</row>
    <row r="190" spans="2:22">
      <c r="B190" s="22"/>
      <c r="C190" s="22"/>
      <c r="D190" s="22"/>
      <c r="E190" s="22"/>
      <c r="F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</row>
    <row r="191" spans="2:22">
      <c r="B191" s="22"/>
      <c r="C191" s="22"/>
      <c r="D191" s="22"/>
      <c r="E191" s="22"/>
      <c r="F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2:22">
      <c r="B192" s="22"/>
      <c r="C192" s="22"/>
      <c r="D192" s="22"/>
      <c r="E192" s="22"/>
      <c r="F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2:22">
      <c r="B193" s="22"/>
      <c r="C193" s="22"/>
      <c r="D193" s="22"/>
      <c r="E193" s="22"/>
      <c r="F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</row>
    <row r="194" spans="2:22">
      <c r="B194" s="22"/>
      <c r="C194" s="22"/>
      <c r="D194" s="22"/>
      <c r="E194" s="22"/>
      <c r="F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</row>
    <row r="195" spans="2:22">
      <c r="B195" s="22"/>
      <c r="C195" s="22"/>
      <c r="D195" s="22"/>
      <c r="E195" s="22"/>
      <c r="F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</row>
    <row r="196" spans="2:22">
      <c r="B196" s="22"/>
      <c r="C196" s="22"/>
      <c r="D196" s="22"/>
      <c r="E196" s="22"/>
      <c r="F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</row>
    <row r="197" spans="2:22">
      <c r="B197" s="22"/>
      <c r="C197" s="22"/>
      <c r="D197" s="22"/>
      <c r="E197" s="22"/>
      <c r="F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</row>
    <row r="198" spans="2:22">
      <c r="B198" s="22"/>
      <c r="C198" s="22"/>
      <c r="D198" s="22"/>
      <c r="E198" s="22"/>
      <c r="F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</row>
    <row r="199" spans="2:22">
      <c r="B199" s="22"/>
      <c r="C199" s="22"/>
      <c r="D199" s="22"/>
      <c r="E199" s="22"/>
      <c r="F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2:22">
      <c r="B200" s="22"/>
      <c r="C200" s="22"/>
      <c r="D200" s="22"/>
      <c r="E200" s="22"/>
      <c r="F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95221775D44D34AB928C5A3A60AABC6" ma:contentTypeVersion="13" ma:contentTypeDescription="新しいドキュメントを作成します。" ma:contentTypeScope="" ma:versionID="559a5cacbd67428ca97638fc02ba3077">
  <xsd:schema xmlns:xsd="http://www.w3.org/2001/XMLSchema" xmlns:xs="http://www.w3.org/2001/XMLSchema" xmlns:p="http://schemas.microsoft.com/office/2006/metadata/properties" xmlns:ns2="7840af7c-bcc1-4807-ad42-fd5f77b87ec5" xmlns:ns3="1febdea1-93c7-4fd8-a2f1-1c4105d3d938" targetNamespace="http://schemas.microsoft.com/office/2006/metadata/properties" ma:root="true" ma:fieldsID="6bddb599e6ceb2cda57bb9572843637e" ns2:_="" ns3:_="">
    <xsd:import namespace="7840af7c-bcc1-4807-ad42-fd5f77b87ec5"/>
    <xsd:import namespace="1febdea1-93c7-4fd8-a2f1-1c4105d3d9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0af7c-bcc1-4807-ad42-fd5f77b87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bdea1-93c7-4fd8-a2f1-1c4105d3d93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E4FB56-6B99-47E2-8B65-C928DFD0B7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B61E07-938A-4281-B67C-EC7E4F231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0af7c-bcc1-4807-ad42-fd5f77b87ec5"/>
    <ds:schemaRef ds:uri="1febdea1-93c7-4fd8-a2f1-1c4105d3d9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359C9F-EE91-4EFC-91C3-C11EC840901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32</vt:i4>
      </vt:variant>
    </vt:vector>
  </HeadingPairs>
  <TitlesOfParts>
    <vt:vector size="36" baseType="lpstr">
      <vt:lpstr>ご受講生徒様一覧表</vt:lpstr>
      <vt:lpstr>ご提出期限早見表</vt:lpstr>
      <vt:lpstr>祝日</vt:lpstr>
      <vt:lpstr>テキストプラン</vt:lpstr>
      <vt:lpstr>Communicative_Training</vt:lpstr>
      <vt:lpstr>General_English</vt:lpstr>
      <vt:lpstr>GeneralEnglishコース</vt:lpstr>
      <vt:lpstr>GeneralEnglishコース_上級</vt:lpstr>
      <vt:lpstr>GeneralEnglishコース_中級</vt:lpstr>
      <vt:lpstr>Living_Abroad</vt:lpstr>
      <vt:lpstr>LivingAbroadコース</vt:lpstr>
      <vt:lpstr>LivingAbroadコース_初級</vt:lpstr>
      <vt:lpstr>LivingAbroadコース_中級</vt:lpstr>
      <vt:lpstr>SDGs</vt:lpstr>
      <vt:lpstr>Weblio_News初級</vt:lpstr>
      <vt:lpstr>Weblio_News上級</vt:lpstr>
      <vt:lpstr>Weblio_News中級</vt:lpstr>
      <vt:lpstr>祝日!クラス名</vt:lpstr>
      <vt:lpstr>クラス名</vt:lpstr>
      <vt:lpstr>スピーキングテスト</vt:lpstr>
      <vt:lpstr>セットプラン</vt:lpstr>
      <vt:lpstr>テスト</vt:lpstr>
      <vt:lpstr>祝日!プラン</vt:lpstr>
      <vt:lpstr>プラン</vt:lpstr>
      <vt:lpstr>外部試験対策</vt:lpstr>
      <vt:lpstr>外部試験対策コース</vt:lpstr>
      <vt:lpstr>基本セットコース</vt:lpstr>
      <vt:lpstr>指定プラン</vt:lpstr>
      <vt:lpstr>指定プラン_発展コース_SDGs_オリジナル</vt:lpstr>
      <vt:lpstr>指定プラン_発展コース・SDGs・オリジナル</vt:lpstr>
      <vt:lpstr>発展コース</vt:lpstr>
      <vt:lpstr>文法教材</vt:lpstr>
      <vt:lpstr>文法教材コース</vt:lpstr>
      <vt:lpstr>文法教材コース_中学1年生向け</vt:lpstr>
      <vt:lpstr>文法教材コース_中学2年生向け</vt:lpstr>
      <vt:lpstr>文法教材コース_中学3年生向け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fuyuka.suzuki</dc:creator>
  <cp:keywords/>
  <dc:description/>
  <cp:lastModifiedBy>shinji tamano</cp:lastModifiedBy>
  <cp:revision/>
  <dcterms:created xsi:type="dcterms:W3CDTF">2019-04-25T11:32:13Z</dcterms:created>
  <dcterms:modified xsi:type="dcterms:W3CDTF">2024-03-08T07:21:48Z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0x010100D95221775D44D34AB928C5A3A60AABC6</vt:lpwstr>
  </property>
</Properties>
</file>